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E:\Documentos adicionales\"/>
    </mc:Choice>
  </mc:AlternateContent>
  <bookViews>
    <workbookView xWindow="0" yWindow="0" windowWidth="20490" windowHeight="6465" tabRatio="920"/>
  </bookViews>
  <sheets>
    <sheet name="Propuesta Económica" sheetId="52" r:id="rId1"/>
  </sheets>
  <definedNames>
    <definedName name="_xlnm._FilterDatabase" localSheetId="0" hidden="1">'Propuesta Económica'!$A$8:$O$1154</definedName>
    <definedName name="_xlnm.Print_Titles" localSheetId="0">'Propuesta Económica'!$1:$8</definedName>
  </definedNames>
  <calcPr calcId="152511"/>
</workbook>
</file>

<file path=xl/calcChain.xml><?xml version="1.0" encoding="utf-8"?>
<calcChain xmlns="http://schemas.openxmlformats.org/spreadsheetml/2006/main">
  <c r="H1152" i="52" l="1"/>
  <c r="G1152" i="52"/>
  <c r="K1151" i="52"/>
  <c r="L1151" i="52" s="1"/>
  <c r="M1151" i="52" s="1"/>
  <c r="K1150" i="52"/>
  <c r="L1150" i="52" s="1"/>
  <c r="M1150" i="52" s="1"/>
  <c r="K1149" i="52"/>
  <c r="L1149" i="52" s="1"/>
  <c r="M1149" i="52" s="1"/>
  <c r="K1148" i="52"/>
  <c r="L1148" i="52" s="1"/>
  <c r="M1148" i="52" s="1"/>
  <c r="K1147" i="52"/>
  <c r="L1147" i="52" s="1"/>
  <c r="M1147" i="52" s="1"/>
  <c r="K1146" i="52"/>
  <c r="L1146" i="52" s="1"/>
  <c r="M1146" i="52" s="1"/>
  <c r="O1146" i="52" s="1"/>
  <c r="K1145" i="52"/>
  <c r="L1145" i="52" s="1"/>
  <c r="M1145" i="52" s="1"/>
  <c r="K1144" i="52"/>
  <c r="L1144" i="52" s="1"/>
  <c r="M1144" i="52" s="1"/>
  <c r="K1143" i="52"/>
  <c r="L1143" i="52" s="1"/>
  <c r="M1143" i="52" s="1"/>
  <c r="K1142" i="52"/>
  <c r="L1142" i="52" s="1"/>
  <c r="M1142" i="52" s="1"/>
  <c r="K1141" i="52"/>
  <c r="L1141" i="52" s="1"/>
  <c r="M1141" i="52" s="1"/>
  <c r="K1140" i="52"/>
  <c r="L1140" i="52" s="1"/>
  <c r="M1140" i="52" s="1"/>
  <c r="K1139" i="52"/>
  <c r="L1139" i="52" s="1"/>
  <c r="M1139" i="52" s="1"/>
  <c r="K1138" i="52"/>
  <c r="L1138" i="52" s="1"/>
  <c r="M1138" i="52" s="1"/>
  <c r="O1138" i="52" s="1"/>
  <c r="K1137" i="52"/>
  <c r="L1137" i="52" s="1"/>
  <c r="M1137" i="52" s="1"/>
  <c r="K1136" i="52"/>
  <c r="L1136" i="52" s="1"/>
  <c r="M1136" i="52" s="1"/>
  <c r="K1135" i="52"/>
  <c r="L1135" i="52" s="1"/>
  <c r="M1135" i="52" s="1"/>
  <c r="K1134" i="52"/>
  <c r="L1134" i="52" s="1"/>
  <c r="M1134" i="52" s="1"/>
  <c r="K1133" i="52"/>
  <c r="L1133" i="52" s="1"/>
  <c r="M1133" i="52" s="1"/>
  <c r="K1132" i="52"/>
  <c r="L1132" i="52" s="1"/>
  <c r="M1132" i="52" s="1"/>
  <c r="K1131" i="52"/>
  <c r="L1131" i="52" s="1"/>
  <c r="M1131" i="52" s="1"/>
  <c r="K1130" i="52"/>
  <c r="L1130" i="52" s="1"/>
  <c r="M1130" i="52" s="1"/>
  <c r="K1129" i="52"/>
  <c r="L1129" i="52" s="1"/>
  <c r="M1129" i="52" s="1"/>
  <c r="K1128" i="52"/>
  <c r="L1128" i="52" s="1"/>
  <c r="M1128" i="52" s="1"/>
  <c r="O1128" i="52" s="1"/>
  <c r="K1127" i="52"/>
  <c r="L1127" i="52" s="1"/>
  <c r="M1127" i="52" s="1"/>
  <c r="K1126" i="52"/>
  <c r="L1126" i="52" s="1"/>
  <c r="M1126" i="52" s="1"/>
  <c r="K1125" i="52"/>
  <c r="L1125" i="52" s="1"/>
  <c r="M1125" i="52" s="1"/>
  <c r="O1125" i="52" s="1"/>
  <c r="K1124" i="52"/>
  <c r="L1124" i="52" s="1"/>
  <c r="M1124" i="52" s="1"/>
  <c r="O1124" i="52" s="1"/>
  <c r="K1123" i="52"/>
  <c r="L1123" i="52" s="1"/>
  <c r="M1123" i="52" s="1"/>
  <c r="K1122" i="52"/>
  <c r="L1122" i="52" s="1"/>
  <c r="M1122" i="52" s="1"/>
  <c r="K1121" i="52"/>
  <c r="L1121" i="52" s="1"/>
  <c r="M1121" i="52" s="1"/>
  <c r="O1121" i="52" s="1"/>
  <c r="K1120" i="52"/>
  <c r="L1120" i="52" s="1"/>
  <c r="M1120" i="52" s="1"/>
  <c r="O1120" i="52" s="1"/>
  <c r="K1119" i="52"/>
  <c r="L1119" i="52" s="1"/>
  <c r="M1119" i="52" s="1"/>
  <c r="K1118" i="52"/>
  <c r="L1118" i="52" s="1"/>
  <c r="M1118" i="52" s="1"/>
  <c r="K1117" i="52"/>
  <c r="L1117" i="52" s="1"/>
  <c r="M1117" i="52" s="1"/>
  <c r="O1117" i="52" s="1"/>
  <c r="K1116" i="52"/>
  <c r="L1116" i="52" s="1"/>
  <c r="M1116" i="52" s="1"/>
  <c r="O1116" i="52" s="1"/>
  <c r="K1115" i="52"/>
  <c r="L1115" i="52" s="1"/>
  <c r="M1115" i="52" s="1"/>
  <c r="K1114" i="52"/>
  <c r="L1114" i="52" s="1"/>
  <c r="M1114" i="52" s="1"/>
  <c r="K1113" i="52"/>
  <c r="L1113" i="52" s="1"/>
  <c r="M1113" i="52" s="1"/>
  <c r="O1113" i="52" s="1"/>
  <c r="K1112" i="52"/>
  <c r="L1112" i="52" s="1"/>
  <c r="M1112" i="52" s="1"/>
  <c r="O1112" i="52" s="1"/>
  <c r="K1111" i="52"/>
  <c r="L1111" i="52" s="1"/>
  <c r="M1111" i="52" s="1"/>
  <c r="K1110" i="52"/>
  <c r="L1110" i="52" s="1"/>
  <c r="M1110" i="52" s="1"/>
  <c r="K1109" i="52"/>
  <c r="L1109" i="52" s="1"/>
  <c r="M1109" i="52" s="1"/>
  <c r="O1109" i="52" s="1"/>
  <c r="K1108" i="52"/>
  <c r="L1108" i="52" s="1"/>
  <c r="M1108" i="52" s="1"/>
  <c r="O1108" i="52" s="1"/>
  <c r="K1107" i="52"/>
  <c r="L1107" i="52" s="1"/>
  <c r="M1107" i="52" s="1"/>
  <c r="K1106" i="52"/>
  <c r="L1106" i="52" s="1"/>
  <c r="M1106" i="52" s="1"/>
  <c r="K1105" i="52"/>
  <c r="L1105" i="52" s="1"/>
  <c r="M1105" i="52" s="1"/>
  <c r="O1105" i="52" s="1"/>
  <c r="K1104" i="52"/>
  <c r="L1104" i="52" s="1"/>
  <c r="M1104" i="52" s="1"/>
  <c r="O1104" i="52" s="1"/>
  <c r="K1103" i="52"/>
  <c r="L1103" i="52" s="1"/>
  <c r="M1103" i="52" s="1"/>
  <c r="K1102" i="52"/>
  <c r="L1102" i="52" s="1"/>
  <c r="M1102" i="52" s="1"/>
  <c r="K1101" i="52"/>
  <c r="L1101" i="52" s="1"/>
  <c r="M1101" i="52" s="1"/>
  <c r="O1101" i="52" s="1"/>
  <c r="K1100" i="52"/>
  <c r="L1100" i="52" s="1"/>
  <c r="M1100" i="52" s="1"/>
  <c r="O1100" i="52" s="1"/>
  <c r="K1099" i="52"/>
  <c r="L1099" i="52" s="1"/>
  <c r="M1099" i="52" s="1"/>
  <c r="K1098" i="52"/>
  <c r="L1098" i="52" s="1"/>
  <c r="M1098" i="52" s="1"/>
  <c r="K1097" i="52"/>
  <c r="L1097" i="52" s="1"/>
  <c r="M1097" i="52" s="1"/>
  <c r="O1097" i="52" s="1"/>
  <c r="K1096" i="52"/>
  <c r="L1096" i="52" s="1"/>
  <c r="M1096" i="52" s="1"/>
  <c r="O1096" i="52" s="1"/>
  <c r="K1095" i="52"/>
  <c r="L1095" i="52" s="1"/>
  <c r="M1095" i="52" s="1"/>
  <c r="K1094" i="52"/>
  <c r="L1094" i="52" s="1"/>
  <c r="M1094" i="52" s="1"/>
  <c r="K1093" i="52"/>
  <c r="L1093" i="52" s="1"/>
  <c r="M1093" i="52" s="1"/>
  <c r="O1093" i="52" s="1"/>
  <c r="K1092" i="52"/>
  <c r="L1092" i="52" s="1"/>
  <c r="M1092" i="52" s="1"/>
  <c r="O1092" i="52" s="1"/>
  <c r="K1091" i="52"/>
  <c r="L1091" i="52" s="1"/>
  <c r="M1091" i="52" s="1"/>
  <c r="K1090" i="52"/>
  <c r="L1090" i="52" s="1"/>
  <c r="M1090" i="52" s="1"/>
  <c r="K1089" i="52"/>
  <c r="L1089" i="52" s="1"/>
  <c r="M1089" i="52" s="1"/>
  <c r="O1089" i="52" s="1"/>
  <c r="K1088" i="52"/>
  <c r="L1088" i="52" s="1"/>
  <c r="M1088" i="52" s="1"/>
  <c r="O1088" i="52" s="1"/>
  <c r="K1087" i="52"/>
  <c r="L1087" i="52" s="1"/>
  <c r="M1087" i="52" s="1"/>
  <c r="K1086" i="52"/>
  <c r="L1086" i="52" s="1"/>
  <c r="M1086" i="52" s="1"/>
  <c r="K1085" i="52"/>
  <c r="L1085" i="52" s="1"/>
  <c r="M1085" i="52" s="1"/>
  <c r="O1085" i="52" s="1"/>
  <c r="K1084" i="52"/>
  <c r="L1084" i="52" s="1"/>
  <c r="M1084" i="52" s="1"/>
  <c r="O1084" i="52" s="1"/>
  <c r="K1083" i="52"/>
  <c r="L1083" i="52" s="1"/>
  <c r="M1083" i="52" s="1"/>
  <c r="K1082" i="52"/>
  <c r="L1082" i="52" s="1"/>
  <c r="M1082" i="52" s="1"/>
  <c r="K1081" i="52"/>
  <c r="L1081" i="52" s="1"/>
  <c r="M1081" i="52" s="1"/>
  <c r="O1081" i="52" s="1"/>
  <c r="K1080" i="52"/>
  <c r="L1080" i="52" s="1"/>
  <c r="M1080" i="52" s="1"/>
  <c r="O1080" i="52" s="1"/>
  <c r="K1079" i="52"/>
  <c r="L1079" i="52" s="1"/>
  <c r="M1079" i="52" s="1"/>
  <c r="K1078" i="52"/>
  <c r="L1078" i="52" s="1"/>
  <c r="M1078" i="52" s="1"/>
  <c r="K1077" i="52"/>
  <c r="L1077" i="52" s="1"/>
  <c r="M1077" i="52" s="1"/>
  <c r="O1077" i="52" s="1"/>
  <c r="K1076" i="52"/>
  <c r="L1076" i="52" s="1"/>
  <c r="M1076" i="52" s="1"/>
  <c r="O1076" i="52" s="1"/>
  <c r="K1075" i="52"/>
  <c r="L1075" i="52" s="1"/>
  <c r="M1075" i="52" s="1"/>
  <c r="K1074" i="52"/>
  <c r="L1074" i="52" s="1"/>
  <c r="M1074" i="52" s="1"/>
  <c r="K1073" i="52"/>
  <c r="L1073" i="52" s="1"/>
  <c r="M1073" i="52" s="1"/>
  <c r="K1072" i="52"/>
  <c r="L1072" i="52" s="1"/>
  <c r="M1072" i="52" s="1"/>
  <c r="O1072" i="52" s="1"/>
  <c r="K1071" i="52"/>
  <c r="L1071" i="52" s="1"/>
  <c r="M1071" i="52" s="1"/>
  <c r="K1070" i="52"/>
  <c r="L1070" i="52" s="1"/>
  <c r="M1070" i="52" s="1"/>
  <c r="K1069" i="52"/>
  <c r="L1069" i="52" s="1"/>
  <c r="M1069" i="52" s="1"/>
  <c r="K1068" i="52"/>
  <c r="L1068" i="52" s="1"/>
  <c r="M1068" i="52" s="1"/>
  <c r="O1068" i="52" s="1"/>
  <c r="K1067" i="52"/>
  <c r="L1067" i="52" s="1"/>
  <c r="M1067" i="52" s="1"/>
  <c r="K1066" i="52"/>
  <c r="L1066" i="52" s="1"/>
  <c r="M1066" i="52" s="1"/>
  <c r="K1065" i="52"/>
  <c r="L1065" i="52" s="1"/>
  <c r="M1065" i="52" s="1"/>
  <c r="K1064" i="52"/>
  <c r="L1064" i="52" s="1"/>
  <c r="M1064" i="52" s="1"/>
  <c r="O1064" i="52" s="1"/>
  <c r="K1063" i="52"/>
  <c r="L1063" i="52" s="1"/>
  <c r="M1063" i="52" s="1"/>
  <c r="K1062" i="52"/>
  <c r="L1062" i="52" s="1"/>
  <c r="M1062" i="52" s="1"/>
  <c r="K1061" i="52"/>
  <c r="L1061" i="52" s="1"/>
  <c r="M1061" i="52" s="1"/>
  <c r="K1060" i="52"/>
  <c r="L1060" i="52" s="1"/>
  <c r="M1060" i="52" s="1"/>
  <c r="O1060" i="52" s="1"/>
  <c r="K1059" i="52"/>
  <c r="L1059" i="52" s="1"/>
  <c r="M1059" i="52" s="1"/>
  <c r="K1058" i="52"/>
  <c r="L1058" i="52" s="1"/>
  <c r="M1058" i="52" s="1"/>
  <c r="K1057" i="52"/>
  <c r="L1057" i="52" s="1"/>
  <c r="M1057" i="52" s="1"/>
  <c r="K1056" i="52"/>
  <c r="L1056" i="52" s="1"/>
  <c r="M1056" i="52" s="1"/>
  <c r="O1056" i="52" s="1"/>
  <c r="K1055" i="52"/>
  <c r="L1055" i="52" s="1"/>
  <c r="M1055" i="52" s="1"/>
  <c r="K1054" i="52"/>
  <c r="L1054" i="52" s="1"/>
  <c r="M1054" i="52" s="1"/>
  <c r="K1053" i="52"/>
  <c r="L1053" i="52" s="1"/>
  <c r="M1053" i="52" s="1"/>
  <c r="K1052" i="52"/>
  <c r="L1052" i="52" s="1"/>
  <c r="M1052" i="52" s="1"/>
  <c r="O1052" i="52" s="1"/>
  <c r="K1051" i="52"/>
  <c r="L1051" i="52" s="1"/>
  <c r="M1051" i="52" s="1"/>
  <c r="K1050" i="52"/>
  <c r="L1050" i="52" s="1"/>
  <c r="M1050" i="52" s="1"/>
  <c r="K1049" i="52"/>
  <c r="L1049" i="52" s="1"/>
  <c r="M1049" i="52" s="1"/>
  <c r="K1048" i="52"/>
  <c r="L1048" i="52" s="1"/>
  <c r="M1048" i="52" s="1"/>
  <c r="O1048" i="52" s="1"/>
  <c r="K1047" i="52"/>
  <c r="L1047" i="52" s="1"/>
  <c r="M1047" i="52" s="1"/>
  <c r="K1046" i="52"/>
  <c r="L1046" i="52" s="1"/>
  <c r="M1046" i="52" s="1"/>
  <c r="K1045" i="52"/>
  <c r="L1045" i="52" s="1"/>
  <c r="M1045" i="52" s="1"/>
  <c r="K1044" i="52"/>
  <c r="L1044" i="52" s="1"/>
  <c r="M1044" i="52" s="1"/>
  <c r="O1044" i="52" s="1"/>
  <c r="K1043" i="52"/>
  <c r="L1043" i="52" s="1"/>
  <c r="M1043" i="52" s="1"/>
  <c r="K1042" i="52"/>
  <c r="L1042" i="52" s="1"/>
  <c r="M1042" i="52" s="1"/>
  <c r="K1041" i="52"/>
  <c r="L1041" i="52" s="1"/>
  <c r="M1041" i="52" s="1"/>
  <c r="K1040" i="52"/>
  <c r="L1040" i="52" s="1"/>
  <c r="M1040" i="52" s="1"/>
  <c r="K1039" i="52"/>
  <c r="L1039" i="52" s="1"/>
  <c r="M1039" i="52" s="1"/>
  <c r="O1039" i="52" s="1"/>
  <c r="K1038" i="52"/>
  <c r="L1038" i="52" s="1"/>
  <c r="M1038" i="52" s="1"/>
  <c r="K1037" i="52"/>
  <c r="L1037" i="52" s="1"/>
  <c r="M1037" i="52" s="1"/>
  <c r="K1036" i="52"/>
  <c r="L1036" i="52" s="1"/>
  <c r="M1036" i="52" s="1"/>
  <c r="K1035" i="52"/>
  <c r="L1035" i="52" s="1"/>
  <c r="M1035" i="52" s="1"/>
  <c r="K1034" i="52"/>
  <c r="L1034" i="52" s="1"/>
  <c r="M1034" i="52" s="1"/>
  <c r="N1034" i="52" s="1"/>
  <c r="K1033" i="52"/>
  <c r="L1033" i="52" s="1"/>
  <c r="M1033" i="52" s="1"/>
  <c r="K1032" i="52"/>
  <c r="L1032" i="52" s="1"/>
  <c r="M1032" i="52" s="1"/>
  <c r="K1031" i="52"/>
  <c r="L1031" i="52" s="1"/>
  <c r="M1031" i="52" s="1"/>
  <c r="O1031" i="52" s="1"/>
  <c r="K1030" i="52"/>
  <c r="L1030" i="52" s="1"/>
  <c r="M1030" i="52" s="1"/>
  <c r="K1029" i="52"/>
  <c r="L1029" i="52" s="1"/>
  <c r="M1029" i="52" s="1"/>
  <c r="K1028" i="52"/>
  <c r="L1028" i="52" s="1"/>
  <c r="M1028" i="52" s="1"/>
  <c r="K1027" i="52"/>
  <c r="L1027" i="52" s="1"/>
  <c r="M1027" i="52" s="1"/>
  <c r="K1026" i="52"/>
  <c r="L1026" i="52" s="1"/>
  <c r="M1026" i="52" s="1"/>
  <c r="K1025" i="52"/>
  <c r="L1025" i="52" s="1"/>
  <c r="M1025" i="52" s="1"/>
  <c r="N1025" i="52" s="1"/>
  <c r="K1024" i="52"/>
  <c r="L1024" i="52" s="1"/>
  <c r="M1024" i="52" s="1"/>
  <c r="K1023" i="52"/>
  <c r="L1023" i="52" s="1"/>
  <c r="M1023" i="52" s="1"/>
  <c r="O1023" i="52" s="1"/>
  <c r="K1022" i="52"/>
  <c r="L1022" i="52" s="1"/>
  <c r="M1022" i="52" s="1"/>
  <c r="K1021" i="52"/>
  <c r="L1021" i="52" s="1"/>
  <c r="M1021" i="52" s="1"/>
  <c r="K1020" i="52"/>
  <c r="L1020" i="52" s="1"/>
  <c r="M1020" i="52" s="1"/>
  <c r="K1019" i="52"/>
  <c r="L1019" i="52" s="1"/>
  <c r="M1019" i="52" s="1"/>
  <c r="K1018" i="52"/>
  <c r="L1018" i="52" s="1"/>
  <c r="M1018" i="52" s="1"/>
  <c r="K1017" i="52"/>
  <c r="L1017" i="52" s="1"/>
  <c r="M1017" i="52" s="1"/>
  <c r="N1017" i="52" s="1"/>
  <c r="K1016" i="52"/>
  <c r="L1016" i="52" s="1"/>
  <c r="M1016" i="52" s="1"/>
  <c r="K1015" i="52"/>
  <c r="L1015" i="52" s="1"/>
  <c r="M1015" i="52" s="1"/>
  <c r="O1015" i="52" s="1"/>
  <c r="K1014" i="52"/>
  <c r="L1014" i="52" s="1"/>
  <c r="M1014" i="52" s="1"/>
  <c r="N1014" i="52" s="1"/>
  <c r="K1013" i="52"/>
  <c r="L1013" i="52" s="1"/>
  <c r="M1013" i="52" s="1"/>
  <c r="N1013" i="52" s="1"/>
  <c r="K1012" i="52"/>
  <c r="L1012" i="52" s="1"/>
  <c r="M1012" i="52" s="1"/>
  <c r="K1011" i="52"/>
  <c r="L1011" i="52" s="1"/>
  <c r="M1011" i="52" s="1"/>
  <c r="N1011" i="52" s="1"/>
  <c r="K1010" i="52"/>
  <c r="L1010" i="52" s="1"/>
  <c r="M1010" i="52" s="1"/>
  <c r="O1010" i="52" s="1"/>
  <c r="K1009" i="52"/>
  <c r="L1009" i="52" s="1"/>
  <c r="M1009" i="52" s="1"/>
  <c r="N1009" i="52" s="1"/>
  <c r="K1008" i="52"/>
  <c r="L1008" i="52" s="1"/>
  <c r="M1008" i="52" s="1"/>
  <c r="K1007" i="52"/>
  <c r="L1007" i="52" s="1"/>
  <c r="M1007" i="52" s="1"/>
  <c r="K1006" i="52"/>
  <c r="L1006" i="52" s="1"/>
  <c r="M1006" i="52" s="1"/>
  <c r="O1006" i="52" s="1"/>
  <c r="K1005" i="52"/>
  <c r="L1005" i="52" s="1"/>
  <c r="M1005" i="52" s="1"/>
  <c r="K1004" i="52"/>
  <c r="L1004" i="52" s="1"/>
  <c r="M1004" i="52" s="1"/>
  <c r="K1003" i="52"/>
  <c r="L1003" i="52" s="1"/>
  <c r="M1003" i="52" s="1"/>
  <c r="K1002" i="52"/>
  <c r="L1002" i="52" s="1"/>
  <c r="M1002" i="52" s="1"/>
  <c r="K1001" i="52"/>
  <c r="L1001" i="52" s="1"/>
  <c r="M1001" i="52" s="1"/>
  <c r="K1000" i="52"/>
  <c r="L1000" i="52" s="1"/>
  <c r="M1000" i="52" s="1"/>
  <c r="K999" i="52"/>
  <c r="L999" i="52" s="1"/>
  <c r="M999" i="52" s="1"/>
  <c r="K998" i="52"/>
  <c r="L998" i="52" s="1"/>
  <c r="M998" i="52" s="1"/>
  <c r="N998" i="52" s="1"/>
  <c r="K997" i="52"/>
  <c r="L997" i="52" s="1"/>
  <c r="M997" i="52" s="1"/>
  <c r="K996" i="52"/>
  <c r="L996" i="52" s="1"/>
  <c r="M996" i="52" s="1"/>
  <c r="O996" i="52" s="1"/>
  <c r="K995" i="52"/>
  <c r="L995" i="52" s="1"/>
  <c r="M995" i="52" s="1"/>
  <c r="K994" i="52"/>
  <c r="L994" i="52" s="1"/>
  <c r="M994" i="52" s="1"/>
  <c r="O994" i="52" s="1"/>
  <c r="K993" i="52"/>
  <c r="L993" i="52" s="1"/>
  <c r="M993" i="52" s="1"/>
  <c r="K992" i="52"/>
  <c r="L992" i="52" s="1"/>
  <c r="M992" i="52" s="1"/>
  <c r="O992" i="52" s="1"/>
  <c r="K991" i="52"/>
  <c r="L991" i="52" s="1"/>
  <c r="M991" i="52" s="1"/>
  <c r="K990" i="52"/>
  <c r="L990" i="52" s="1"/>
  <c r="M990" i="52" s="1"/>
  <c r="O990" i="52" s="1"/>
  <c r="K989" i="52"/>
  <c r="L989" i="52" s="1"/>
  <c r="M989" i="52" s="1"/>
  <c r="K988" i="52"/>
  <c r="L988" i="52" s="1"/>
  <c r="M988" i="52" s="1"/>
  <c r="K987" i="52"/>
  <c r="L987" i="52" s="1"/>
  <c r="M987" i="52" s="1"/>
  <c r="K986" i="52"/>
  <c r="L986" i="52" s="1"/>
  <c r="M986" i="52" s="1"/>
  <c r="O986" i="52" s="1"/>
  <c r="K985" i="52"/>
  <c r="L985" i="52" s="1"/>
  <c r="M985" i="52" s="1"/>
  <c r="K984" i="52"/>
  <c r="L984" i="52" s="1"/>
  <c r="M984" i="52" s="1"/>
  <c r="K983" i="52"/>
  <c r="L983" i="52" s="1"/>
  <c r="M983" i="52" s="1"/>
  <c r="O983" i="52" s="1"/>
  <c r="K982" i="52"/>
  <c r="L982" i="52" s="1"/>
  <c r="M982" i="52" s="1"/>
  <c r="N982" i="52" s="1"/>
  <c r="K981" i="52"/>
  <c r="L981" i="52" s="1"/>
  <c r="M981" i="52" s="1"/>
  <c r="K980" i="52"/>
  <c r="L980" i="52" s="1"/>
  <c r="M980" i="52" s="1"/>
  <c r="K979" i="52"/>
  <c r="L979" i="52" s="1"/>
  <c r="M979" i="52" s="1"/>
  <c r="O979" i="52" s="1"/>
  <c r="K978" i="52"/>
  <c r="L978" i="52" s="1"/>
  <c r="M978" i="52" s="1"/>
  <c r="O978" i="52" s="1"/>
  <c r="K977" i="52"/>
  <c r="L977" i="52" s="1"/>
  <c r="M977" i="52" s="1"/>
  <c r="N977" i="52" s="1"/>
  <c r="K976" i="52"/>
  <c r="L976" i="52" s="1"/>
  <c r="M976" i="52" s="1"/>
  <c r="O976" i="52" s="1"/>
  <c r="K975" i="52"/>
  <c r="L975" i="52" s="1"/>
  <c r="M975" i="52" s="1"/>
  <c r="O975" i="52" s="1"/>
  <c r="K974" i="52"/>
  <c r="L974" i="52" s="1"/>
  <c r="M974" i="52" s="1"/>
  <c r="K973" i="52"/>
  <c r="L973" i="52" s="1"/>
  <c r="M973" i="52" s="1"/>
  <c r="K972" i="52"/>
  <c r="L972" i="52" s="1"/>
  <c r="M972" i="52" s="1"/>
  <c r="K971" i="52"/>
  <c r="L971" i="52" s="1"/>
  <c r="M971" i="52" s="1"/>
  <c r="N971" i="52" s="1"/>
  <c r="K970" i="52"/>
  <c r="L970" i="52" s="1"/>
  <c r="M970" i="52" s="1"/>
  <c r="K969" i="52"/>
  <c r="L969" i="52" s="1"/>
  <c r="M969" i="52" s="1"/>
  <c r="K968" i="52"/>
  <c r="L968" i="52" s="1"/>
  <c r="M968" i="52" s="1"/>
  <c r="K967" i="52"/>
  <c r="L967" i="52" s="1"/>
  <c r="M967" i="52" s="1"/>
  <c r="O967" i="52" s="1"/>
  <c r="K966" i="52"/>
  <c r="L966" i="52" s="1"/>
  <c r="M966" i="52" s="1"/>
  <c r="K965" i="52"/>
  <c r="L965" i="52" s="1"/>
  <c r="M965" i="52" s="1"/>
  <c r="K964" i="52"/>
  <c r="L964" i="52" s="1"/>
  <c r="M964" i="52" s="1"/>
  <c r="K963" i="52"/>
  <c r="L963" i="52" s="1"/>
  <c r="M963" i="52" s="1"/>
  <c r="O963" i="52" s="1"/>
  <c r="K962" i="52"/>
  <c r="L962" i="52" s="1"/>
  <c r="M962" i="52" s="1"/>
  <c r="K961" i="52"/>
  <c r="L961" i="52" s="1"/>
  <c r="M961" i="52" s="1"/>
  <c r="K960" i="52"/>
  <c r="L960" i="52" s="1"/>
  <c r="M960" i="52" s="1"/>
  <c r="K959" i="52"/>
  <c r="L959" i="52" s="1"/>
  <c r="M959" i="52" s="1"/>
  <c r="N959" i="52" s="1"/>
  <c r="K958" i="52"/>
  <c r="L958" i="52" s="1"/>
  <c r="M958" i="52" s="1"/>
  <c r="K957" i="52"/>
  <c r="L957" i="52" s="1"/>
  <c r="M957" i="52" s="1"/>
  <c r="K956" i="52"/>
  <c r="L956" i="52" s="1"/>
  <c r="M956" i="52" s="1"/>
  <c r="K955" i="52"/>
  <c r="L955" i="52" s="1"/>
  <c r="M955" i="52" s="1"/>
  <c r="K954" i="52"/>
  <c r="L954" i="52" s="1"/>
  <c r="M954" i="52" s="1"/>
  <c r="O954" i="52" s="1"/>
  <c r="K953" i="52"/>
  <c r="L953" i="52" s="1"/>
  <c r="M953" i="52" s="1"/>
  <c r="K952" i="52"/>
  <c r="L952" i="52" s="1"/>
  <c r="M952" i="52" s="1"/>
  <c r="K951" i="52"/>
  <c r="L951" i="52" s="1"/>
  <c r="M951" i="52" s="1"/>
  <c r="O951" i="52" s="1"/>
  <c r="K950" i="52"/>
  <c r="L950" i="52" s="1"/>
  <c r="M950" i="52" s="1"/>
  <c r="N950" i="52" s="1"/>
  <c r="K949" i="52"/>
  <c r="L949" i="52" s="1"/>
  <c r="M949" i="52" s="1"/>
  <c r="N949" i="52" s="1"/>
  <c r="K948" i="52"/>
  <c r="L948" i="52" s="1"/>
  <c r="M948" i="52" s="1"/>
  <c r="K947" i="52"/>
  <c r="L947" i="52" s="1"/>
  <c r="M947" i="52" s="1"/>
  <c r="N947" i="52" s="1"/>
  <c r="K946" i="52"/>
  <c r="L946" i="52" s="1"/>
  <c r="M946" i="52" s="1"/>
  <c r="K945" i="52"/>
  <c r="L945" i="52" s="1"/>
  <c r="M945" i="52" s="1"/>
  <c r="N945" i="52" s="1"/>
  <c r="K944" i="52"/>
  <c r="L944" i="52" s="1"/>
  <c r="M944" i="52" s="1"/>
  <c r="K943" i="52"/>
  <c r="L943" i="52" s="1"/>
  <c r="M943" i="52" s="1"/>
  <c r="K942" i="52"/>
  <c r="L942" i="52" s="1"/>
  <c r="M942" i="52" s="1"/>
  <c r="O942" i="52" s="1"/>
  <c r="K941" i="52"/>
  <c r="L941" i="52" s="1"/>
  <c r="M941" i="52" s="1"/>
  <c r="K940" i="52"/>
  <c r="L940" i="52" s="1"/>
  <c r="M940" i="52" s="1"/>
  <c r="K939" i="52"/>
  <c r="L939" i="52" s="1"/>
  <c r="M939" i="52" s="1"/>
  <c r="N939" i="52" s="1"/>
  <c r="K938" i="52"/>
  <c r="L938" i="52" s="1"/>
  <c r="M938" i="52" s="1"/>
  <c r="K937" i="52"/>
  <c r="L937" i="52" s="1"/>
  <c r="M937" i="52" s="1"/>
  <c r="K936" i="52"/>
  <c r="L936" i="52" s="1"/>
  <c r="M936" i="52" s="1"/>
  <c r="K935" i="52"/>
  <c r="L935" i="52" s="1"/>
  <c r="M935" i="52" s="1"/>
  <c r="K934" i="52"/>
  <c r="L934" i="52" s="1"/>
  <c r="M934" i="52" s="1"/>
  <c r="K933" i="52"/>
  <c r="L933" i="52" s="1"/>
  <c r="M933" i="52" s="1"/>
  <c r="K932" i="52"/>
  <c r="L932" i="52" s="1"/>
  <c r="M932" i="52" s="1"/>
  <c r="K931" i="52"/>
  <c r="L931" i="52" s="1"/>
  <c r="M931" i="52" s="1"/>
  <c r="K930" i="52"/>
  <c r="L930" i="52" s="1"/>
  <c r="M930" i="52" s="1"/>
  <c r="K929" i="52"/>
  <c r="L929" i="52" s="1"/>
  <c r="M929" i="52" s="1"/>
  <c r="K928" i="52"/>
  <c r="L928" i="52" s="1"/>
  <c r="M928" i="52" s="1"/>
  <c r="K927" i="52"/>
  <c r="L927" i="52" s="1"/>
  <c r="M927" i="52" s="1"/>
  <c r="K926" i="52"/>
  <c r="L926" i="52" s="1"/>
  <c r="M926" i="52" s="1"/>
  <c r="K925" i="52"/>
  <c r="L925" i="52" s="1"/>
  <c r="M925" i="52" s="1"/>
  <c r="K924" i="52"/>
  <c r="L924" i="52" s="1"/>
  <c r="M924" i="52" s="1"/>
  <c r="K923" i="52"/>
  <c r="L923" i="52" s="1"/>
  <c r="M923" i="52" s="1"/>
  <c r="K922" i="52"/>
  <c r="L922" i="52" s="1"/>
  <c r="M922" i="52" s="1"/>
  <c r="K921" i="52"/>
  <c r="L921" i="52" s="1"/>
  <c r="M921" i="52" s="1"/>
  <c r="K920" i="52"/>
  <c r="L920" i="52" s="1"/>
  <c r="M920" i="52" s="1"/>
  <c r="K919" i="52"/>
  <c r="L919" i="52" s="1"/>
  <c r="M919" i="52" s="1"/>
  <c r="K918" i="52"/>
  <c r="L918" i="52" s="1"/>
  <c r="M918" i="52" s="1"/>
  <c r="K917" i="52"/>
  <c r="L917" i="52" s="1"/>
  <c r="M917" i="52" s="1"/>
  <c r="K916" i="52"/>
  <c r="L916" i="52" s="1"/>
  <c r="M916" i="52" s="1"/>
  <c r="K915" i="52"/>
  <c r="L915" i="52" s="1"/>
  <c r="M915" i="52" s="1"/>
  <c r="K914" i="52"/>
  <c r="L914" i="52" s="1"/>
  <c r="M914" i="52" s="1"/>
  <c r="K913" i="52"/>
  <c r="L913" i="52" s="1"/>
  <c r="M913" i="52" s="1"/>
  <c r="K912" i="52"/>
  <c r="L912" i="52" s="1"/>
  <c r="M912" i="52" s="1"/>
  <c r="K911" i="52"/>
  <c r="L911" i="52" s="1"/>
  <c r="M911" i="52" s="1"/>
  <c r="K910" i="52"/>
  <c r="L910" i="52" s="1"/>
  <c r="M910" i="52" s="1"/>
  <c r="K909" i="52"/>
  <c r="L909" i="52" s="1"/>
  <c r="M909" i="52" s="1"/>
  <c r="K908" i="52"/>
  <c r="L908" i="52" s="1"/>
  <c r="M908" i="52" s="1"/>
  <c r="K907" i="52"/>
  <c r="L907" i="52" s="1"/>
  <c r="M907" i="52" s="1"/>
  <c r="K906" i="52"/>
  <c r="L906" i="52" s="1"/>
  <c r="M906" i="52" s="1"/>
  <c r="K905" i="52"/>
  <c r="L905" i="52" s="1"/>
  <c r="M905" i="52" s="1"/>
  <c r="K904" i="52"/>
  <c r="L904" i="52" s="1"/>
  <c r="M904" i="52" s="1"/>
  <c r="K903" i="52"/>
  <c r="L903" i="52" s="1"/>
  <c r="M903" i="52" s="1"/>
  <c r="K902" i="52"/>
  <c r="L902" i="52" s="1"/>
  <c r="M902" i="52" s="1"/>
  <c r="K901" i="52"/>
  <c r="L901" i="52" s="1"/>
  <c r="M901" i="52" s="1"/>
  <c r="K900" i="52"/>
  <c r="L900" i="52" s="1"/>
  <c r="M900" i="52" s="1"/>
  <c r="K899" i="52"/>
  <c r="L899" i="52" s="1"/>
  <c r="M899" i="52" s="1"/>
  <c r="K898" i="52"/>
  <c r="L898" i="52" s="1"/>
  <c r="M898" i="52" s="1"/>
  <c r="K897" i="52"/>
  <c r="L897" i="52" s="1"/>
  <c r="M897" i="52" s="1"/>
  <c r="K896" i="52"/>
  <c r="L896" i="52" s="1"/>
  <c r="M896" i="52" s="1"/>
  <c r="K895" i="52"/>
  <c r="L895" i="52" s="1"/>
  <c r="M895" i="52" s="1"/>
  <c r="K894" i="52"/>
  <c r="L894" i="52" s="1"/>
  <c r="M894" i="52" s="1"/>
  <c r="K893" i="52"/>
  <c r="L893" i="52" s="1"/>
  <c r="M893" i="52" s="1"/>
  <c r="K892" i="52"/>
  <c r="L892" i="52" s="1"/>
  <c r="M892" i="52" s="1"/>
  <c r="K891" i="52"/>
  <c r="L891" i="52" s="1"/>
  <c r="M891" i="52" s="1"/>
  <c r="K890" i="52"/>
  <c r="L890" i="52" s="1"/>
  <c r="M890" i="52" s="1"/>
  <c r="K889" i="52"/>
  <c r="L889" i="52" s="1"/>
  <c r="M889" i="52" s="1"/>
  <c r="K888" i="52"/>
  <c r="L888" i="52" s="1"/>
  <c r="M888" i="52" s="1"/>
  <c r="K887" i="52"/>
  <c r="L887" i="52" s="1"/>
  <c r="M887" i="52" s="1"/>
  <c r="K886" i="52"/>
  <c r="L886" i="52" s="1"/>
  <c r="M886" i="52" s="1"/>
  <c r="K885" i="52"/>
  <c r="L885" i="52" s="1"/>
  <c r="M885" i="52" s="1"/>
  <c r="K884" i="52"/>
  <c r="L884" i="52" s="1"/>
  <c r="M884" i="52" s="1"/>
  <c r="K883" i="52"/>
  <c r="L883" i="52" s="1"/>
  <c r="M883" i="52" s="1"/>
  <c r="K882" i="52"/>
  <c r="L882" i="52" s="1"/>
  <c r="M882" i="52" s="1"/>
  <c r="K881" i="52"/>
  <c r="L881" i="52" s="1"/>
  <c r="M881" i="52" s="1"/>
  <c r="K880" i="52"/>
  <c r="L880" i="52" s="1"/>
  <c r="M880" i="52" s="1"/>
  <c r="K879" i="52"/>
  <c r="L879" i="52" s="1"/>
  <c r="M879" i="52" s="1"/>
  <c r="K878" i="52"/>
  <c r="L878" i="52" s="1"/>
  <c r="M878" i="52" s="1"/>
  <c r="K877" i="52"/>
  <c r="L877" i="52" s="1"/>
  <c r="M877" i="52" s="1"/>
  <c r="K876" i="52"/>
  <c r="L876" i="52" s="1"/>
  <c r="M876" i="52" s="1"/>
  <c r="K875" i="52"/>
  <c r="L875" i="52" s="1"/>
  <c r="M875" i="52" s="1"/>
  <c r="K874" i="52"/>
  <c r="L874" i="52" s="1"/>
  <c r="M874" i="52" s="1"/>
  <c r="K873" i="52"/>
  <c r="L873" i="52" s="1"/>
  <c r="M873" i="52" s="1"/>
  <c r="K872" i="52"/>
  <c r="L872" i="52" s="1"/>
  <c r="M872" i="52" s="1"/>
  <c r="K871" i="52"/>
  <c r="L871" i="52" s="1"/>
  <c r="M871" i="52" s="1"/>
  <c r="K870" i="52"/>
  <c r="L870" i="52" s="1"/>
  <c r="M870" i="52" s="1"/>
  <c r="K869" i="52"/>
  <c r="L869" i="52" s="1"/>
  <c r="M869" i="52" s="1"/>
  <c r="K868" i="52"/>
  <c r="L868" i="52" s="1"/>
  <c r="M868" i="52" s="1"/>
  <c r="K867" i="52"/>
  <c r="L867" i="52" s="1"/>
  <c r="M867" i="52" s="1"/>
  <c r="K866" i="52"/>
  <c r="L866" i="52" s="1"/>
  <c r="M866" i="52" s="1"/>
  <c r="K865" i="52"/>
  <c r="L865" i="52" s="1"/>
  <c r="M865" i="52" s="1"/>
  <c r="K864" i="52"/>
  <c r="L864" i="52" s="1"/>
  <c r="M864" i="52" s="1"/>
  <c r="K863" i="52"/>
  <c r="L863" i="52" s="1"/>
  <c r="M863" i="52" s="1"/>
  <c r="K862" i="52"/>
  <c r="L862" i="52" s="1"/>
  <c r="M862" i="52" s="1"/>
  <c r="K861" i="52"/>
  <c r="L861" i="52" s="1"/>
  <c r="M861" i="52" s="1"/>
  <c r="K860" i="52"/>
  <c r="L860" i="52" s="1"/>
  <c r="M860" i="52" s="1"/>
  <c r="K859" i="52"/>
  <c r="L859" i="52" s="1"/>
  <c r="M859" i="52" s="1"/>
  <c r="K858" i="52"/>
  <c r="L858" i="52" s="1"/>
  <c r="M858" i="52" s="1"/>
  <c r="K857" i="52"/>
  <c r="L857" i="52" s="1"/>
  <c r="M857" i="52" s="1"/>
  <c r="K856" i="52"/>
  <c r="L856" i="52" s="1"/>
  <c r="M856" i="52" s="1"/>
  <c r="K855" i="52"/>
  <c r="L855" i="52" s="1"/>
  <c r="M855" i="52" s="1"/>
  <c r="K854" i="52"/>
  <c r="L854" i="52" s="1"/>
  <c r="M854" i="52" s="1"/>
  <c r="K853" i="52"/>
  <c r="L853" i="52" s="1"/>
  <c r="M853" i="52" s="1"/>
  <c r="K852" i="52"/>
  <c r="L852" i="52" s="1"/>
  <c r="M852" i="52" s="1"/>
  <c r="K851" i="52"/>
  <c r="L851" i="52" s="1"/>
  <c r="M851" i="52" s="1"/>
  <c r="K850" i="52"/>
  <c r="L850" i="52" s="1"/>
  <c r="M850" i="52" s="1"/>
  <c r="K849" i="52"/>
  <c r="L849" i="52" s="1"/>
  <c r="M849" i="52" s="1"/>
  <c r="K848" i="52"/>
  <c r="L848" i="52" s="1"/>
  <c r="M848" i="52" s="1"/>
  <c r="K847" i="52"/>
  <c r="L847" i="52" s="1"/>
  <c r="M847" i="52" s="1"/>
  <c r="K846" i="52"/>
  <c r="L846" i="52" s="1"/>
  <c r="M846" i="52" s="1"/>
  <c r="K845" i="52"/>
  <c r="L845" i="52" s="1"/>
  <c r="M845" i="52" s="1"/>
  <c r="K844" i="52"/>
  <c r="L844" i="52" s="1"/>
  <c r="M844" i="52" s="1"/>
  <c r="K843" i="52"/>
  <c r="L843" i="52" s="1"/>
  <c r="M843" i="52" s="1"/>
  <c r="K842" i="52"/>
  <c r="L842" i="52" s="1"/>
  <c r="M842" i="52" s="1"/>
  <c r="K841" i="52"/>
  <c r="L841" i="52" s="1"/>
  <c r="M841" i="52" s="1"/>
  <c r="K840" i="52"/>
  <c r="L840" i="52" s="1"/>
  <c r="M840" i="52" s="1"/>
  <c r="K839" i="52"/>
  <c r="L839" i="52" s="1"/>
  <c r="M839" i="52" s="1"/>
  <c r="K838" i="52"/>
  <c r="L838" i="52" s="1"/>
  <c r="M838" i="52" s="1"/>
  <c r="K837" i="52"/>
  <c r="L837" i="52" s="1"/>
  <c r="M837" i="52" s="1"/>
  <c r="K836" i="52"/>
  <c r="L836" i="52" s="1"/>
  <c r="M836" i="52" s="1"/>
  <c r="K835" i="52"/>
  <c r="L835" i="52" s="1"/>
  <c r="M835" i="52" s="1"/>
  <c r="K834" i="52"/>
  <c r="L834" i="52" s="1"/>
  <c r="M834" i="52" s="1"/>
  <c r="K833" i="52"/>
  <c r="L833" i="52" s="1"/>
  <c r="M833" i="52" s="1"/>
  <c r="K832" i="52"/>
  <c r="L832" i="52" s="1"/>
  <c r="M832" i="52" s="1"/>
  <c r="K831" i="52"/>
  <c r="L831" i="52" s="1"/>
  <c r="M831" i="52" s="1"/>
  <c r="K830" i="52"/>
  <c r="L830" i="52" s="1"/>
  <c r="M830" i="52" s="1"/>
  <c r="K829" i="52"/>
  <c r="L829" i="52" s="1"/>
  <c r="M829" i="52" s="1"/>
  <c r="K828" i="52"/>
  <c r="L828" i="52" s="1"/>
  <c r="M828" i="52" s="1"/>
  <c r="K827" i="52"/>
  <c r="L827" i="52" s="1"/>
  <c r="M827" i="52" s="1"/>
  <c r="K826" i="52"/>
  <c r="L826" i="52" s="1"/>
  <c r="M826" i="52" s="1"/>
  <c r="K825" i="52"/>
  <c r="L825" i="52" s="1"/>
  <c r="M825" i="52" s="1"/>
  <c r="K824" i="52"/>
  <c r="L824" i="52" s="1"/>
  <c r="M824" i="52" s="1"/>
  <c r="K823" i="52"/>
  <c r="L823" i="52" s="1"/>
  <c r="M823" i="52" s="1"/>
  <c r="K822" i="52"/>
  <c r="L822" i="52" s="1"/>
  <c r="M822" i="52" s="1"/>
  <c r="K821" i="52"/>
  <c r="L821" i="52" s="1"/>
  <c r="M821" i="52" s="1"/>
  <c r="K820" i="52"/>
  <c r="L820" i="52" s="1"/>
  <c r="M820" i="52" s="1"/>
  <c r="K819" i="52"/>
  <c r="L819" i="52" s="1"/>
  <c r="M819" i="52" s="1"/>
  <c r="K818" i="52"/>
  <c r="L818" i="52" s="1"/>
  <c r="M818" i="52" s="1"/>
  <c r="K817" i="52"/>
  <c r="L817" i="52" s="1"/>
  <c r="M817" i="52" s="1"/>
  <c r="K816" i="52"/>
  <c r="L816" i="52" s="1"/>
  <c r="M816" i="52" s="1"/>
  <c r="K815" i="52"/>
  <c r="L815" i="52" s="1"/>
  <c r="M815" i="52" s="1"/>
  <c r="K814" i="52"/>
  <c r="L814" i="52" s="1"/>
  <c r="M814" i="52" s="1"/>
  <c r="K813" i="52"/>
  <c r="L813" i="52" s="1"/>
  <c r="M813" i="52" s="1"/>
  <c r="K812" i="52"/>
  <c r="L812" i="52" s="1"/>
  <c r="M812" i="52" s="1"/>
  <c r="K811" i="52"/>
  <c r="L811" i="52" s="1"/>
  <c r="M811" i="52" s="1"/>
  <c r="K810" i="52"/>
  <c r="L810" i="52" s="1"/>
  <c r="M810" i="52" s="1"/>
  <c r="K809" i="52"/>
  <c r="L809" i="52" s="1"/>
  <c r="M809" i="52" s="1"/>
  <c r="K808" i="52"/>
  <c r="L808" i="52" s="1"/>
  <c r="M808" i="52" s="1"/>
  <c r="K807" i="52"/>
  <c r="L807" i="52" s="1"/>
  <c r="M807" i="52" s="1"/>
  <c r="K806" i="52"/>
  <c r="L806" i="52" s="1"/>
  <c r="M806" i="52" s="1"/>
  <c r="K805" i="52"/>
  <c r="L805" i="52" s="1"/>
  <c r="M805" i="52" s="1"/>
  <c r="K804" i="52"/>
  <c r="L804" i="52" s="1"/>
  <c r="M804" i="52" s="1"/>
  <c r="O804" i="52" s="1"/>
  <c r="K803" i="52"/>
  <c r="L803" i="52" s="1"/>
  <c r="M803" i="52" s="1"/>
  <c r="K802" i="52"/>
  <c r="L802" i="52" s="1"/>
  <c r="M802" i="52" s="1"/>
  <c r="K801" i="52"/>
  <c r="L801" i="52" s="1"/>
  <c r="M801" i="52" s="1"/>
  <c r="K800" i="52"/>
  <c r="L800" i="52" s="1"/>
  <c r="M800" i="52" s="1"/>
  <c r="K799" i="52"/>
  <c r="L799" i="52" s="1"/>
  <c r="M799" i="52" s="1"/>
  <c r="K798" i="52"/>
  <c r="L798" i="52" s="1"/>
  <c r="M798" i="52" s="1"/>
  <c r="K797" i="52"/>
  <c r="L797" i="52" s="1"/>
  <c r="M797" i="52" s="1"/>
  <c r="K796" i="52"/>
  <c r="L796" i="52" s="1"/>
  <c r="M796" i="52" s="1"/>
  <c r="K795" i="52"/>
  <c r="L795" i="52" s="1"/>
  <c r="M795" i="52" s="1"/>
  <c r="K794" i="52"/>
  <c r="L794" i="52" s="1"/>
  <c r="M794" i="52" s="1"/>
  <c r="K793" i="52"/>
  <c r="L793" i="52" s="1"/>
  <c r="M793" i="52" s="1"/>
  <c r="K792" i="52"/>
  <c r="L792" i="52" s="1"/>
  <c r="M792" i="52" s="1"/>
  <c r="K791" i="52"/>
  <c r="L791" i="52" s="1"/>
  <c r="M791" i="52" s="1"/>
  <c r="K790" i="52"/>
  <c r="L790" i="52" s="1"/>
  <c r="M790" i="52" s="1"/>
  <c r="K789" i="52"/>
  <c r="L789" i="52" s="1"/>
  <c r="M789" i="52" s="1"/>
  <c r="K788" i="52"/>
  <c r="L788" i="52" s="1"/>
  <c r="M788" i="52" s="1"/>
  <c r="O788" i="52" s="1"/>
  <c r="K787" i="52"/>
  <c r="L787" i="52" s="1"/>
  <c r="M787" i="52" s="1"/>
  <c r="N787" i="52" s="1"/>
  <c r="K786" i="52"/>
  <c r="L786" i="52" s="1"/>
  <c r="M786" i="52" s="1"/>
  <c r="K785" i="52"/>
  <c r="L785" i="52" s="1"/>
  <c r="M785" i="52" s="1"/>
  <c r="K784" i="52"/>
  <c r="L784" i="52" s="1"/>
  <c r="M784" i="52" s="1"/>
  <c r="K783" i="52"/>
  <c r="L783" i="52" s="1"/>
  <c r="M783" i="52" s="1"/>
  <c r="K782" i="52"/>
  <c r="L782" i="52" s="1"/>
  <c r="M782" i="52" s="1"/>
  <c r="K781" i="52"/>
  <c r="L781" i="52" s="1"/>
  <c r="M781" i="52" s="1"/>
  <c r="K780" i="52"/>
  <c r="L780" i="52" s="1"/>
  <c r="M780" i="52" s="1"/>
  <c r="K779" i="52"/>
  <c r="L779" i="52" s="1"/>
  <c r="M779" i="52" s="1"/>
  <c r="K778" i="52"/>
  <c r="L778" i="52" s="1"/>
  <c r="M778" i="52" s="1"/>
  <c r="K777" i="52"/>
  <c r="L777" i="52" s="1"/>
  <c r="M777" i="52" s="1"/>
  <c r="K776" i="52"/>
  <c r="L776" i="52" s="1"/>
  <c r="M776" i="52" s="1"/>
  <c r="K775" i="52"/>
  <c r="L775" i="52" s="1"/>
  <c r="M775" i="52" s="1"/>
  <c r="K774" i="52"/>
  <c r="L774" i="52" s="1"/>
  <c r="M774" i="52" s="1"/>
  <c r="K773" i="52"/>
  <c r="L773" i="52" s="1"/>
  <c r="M773" i="52" s="1"/>
  <c r="K772" i="52"/>
  <c r="L772" i="52" s="1"/>
  <c r="M772" i="52" s="1"/>
  <c r="K771" i="52"/>
  <c r="L771" i="52" s="1"/>
  <c r="M771" i="52" s="1"/>
  <c r="N771" i="52" s="1"/>
  <c r="K770" i="52"/>
  <c r="L770" i="52" s="1"/>
  <c r="M770" i="52" s="1"/>
  <c r="K769" i="52"/>
  <c r="L769" i="52" s="1"/>
  <c r="M769" i="52" s="1"/>
  <c r="K768" i="52"/>
  <c r="L768" i="52" s="1"/>
  <c r="M768" i="52" s="1"/>
  <c r="K767" i="52"/>
  <c r="L767" i="52" s="1"/>
  <c r="M767" i="52" s="1"/>
  <c r="K766" i="52"/>
  <c r="L766" i="52" s="1"/>
  <c r="M766" i="52" s="1"/>
  <c r="K765" i="52"/>
  <c r="L765" i="52" s="1"/>
  <c r="M765" i="52" s="1"/>
  <c r="K764" i="52"/>
  <c r="L764" i="52" s="1"/>
  <c r="M764" i="52" s="1"/>
  <c r="K763" i="52"/>
  <c r="L763" i="52" s="1"/>
  <c r="M763" i="52" s="1"/>
  <c r="K762" i="52"/>
  <c r="L762" i="52" s="1"/>
  <c r="M762" i="52" s="1"/>
  <c r="K761" i="52"/>
  <c r="L761" i="52" s="1"/>
  <c r="M761" i="52" s="1"/>
  <c r="K760" i="52"/>
  <c r="L760" i="52" s="1"/>
  <c r="M760" i="52" s="1"/>
  <c r="K759" i="52"/>
  <c r="L759" i="52" s="1"/>
  <c r="M759" i="52" s="1"/>
  <c r="K758" i="52"/>
  <c r="L758" i="52" s="1"/>
  <c r="M758" i="52" s="1"/>
  <c r="K757" i="52"/>
  <c r="L757" i="52" s="1"/>
  <c r="M757" i="52" s="1"/>
  <c r="K756" i="52"/>
  <c r="L756" i="52" s="1"/>
  <c r="M756" i="52" s="1"/>
  <c r="O756" i="52" s="1"/>
  <c r="K755" i="52"/>
  <c r="L755" i="52" s="1"/>
  <c r="M755" i="52" s="1"/>
  <c r="N755" i="52" s="1"/>
  <c r="K754" i="52"/>
  <c r="L754" i="52" s="1"/>
  <c r="M754" i="52" s="1"/>
  <c r="K753" i="52"/>
  <c r="L753" i="52" s="1"/>
  <c r="M753" i="52" s="1"/>
  <c r="K752" i="52"/>
  <c r="L752" i="52" s="1"/>
  <c r="M752" i="52" s="1"/>
  <c r="K751" i="52"/>
  <c r="L751" i="52" s="1"/>
  <c r="M751" i="52" s="1"/>
  <c r="K750" i="52"/>
  <c r="L750" i="52" s="1"/>
  <c r="M750" i="52" s="1"/>
  <c r="K749" i="52"/>
  <c r="L749" i="52" s="1"/>
  <c r="M749" i="52" s="1"/>
  <c r="K748" i="52"/>
  <c r="L748" i="52" s="1"/>
  <c r="M748" i="52" s="1"/>
  <c r="K747" i="52"/>
  <c r="L747" i="52" s="1"/>
  <c r="M747" i="52" s="1"/>
  <c r="K746" i="52"/>
  <c r="L746" i="52" s="1"/>
  <c r="M746" i="52" s="1"/>
  <c r="K745" i="52"/>
  <c r="L745" i="52" s="1"/>
  <c r="M745" i="52" s="1"/>
  <c r="K744" i="52"/>
  <c r="L744" i="52" s="1"/>
  <c r="M744" i="52" s="1"/>
  <c r="K743" i="52"/>
  <c r="L743" i="52" s="1"/>
  <c r="M743" i="52" s="1"/>
  <c r="K742" i="52"/>
  <c r="L742" i="52" s="1"/>
  <c r="M742" i="52" s="1"/>
  <c r="K741" i="52"/>
  <c r="L741" i="52" s="1"/>
  <c r="M741" i="52" s="1"/>
  <c r="K740" i="52"/>
  <c r="L740" i="52" s="1"/>
  <c r="M740" i="52" s="1"/>
  <c r="O740" i="52" s="1"/>
  <c r="K739" i="52"/>
  <c r="L739" i="52" s="1"/>
  <c r="M739" i="52" s="1"/>
  <c r="K738" i="52"/>
  <c r="L738" i="52" s="1"/>
  <c r="M738" i="52" s="1"/>
  <c r="K737" i="52"/>
  <c r="L737" i="52" s="1"/>
  <c r="M737" i="52" s="1"/>
  <c r="K736" i="52"/>
  <c r="L736" i="52" s="1"/>
  <c r="M736" i="52" s="1"/>
  <c r="K735" i="52"/>
  <c r="L735" i="52" s="1"/>
  <c r="M735" i="52" s="1"/>
  <c r="K734" i="52"/>
  <c r="L734" i="52" s="1"/>
  <c r="M734" i="52" s="1"/>
  <c r="K733" i="52"/>
  <c r="L733" i="52" s="1"/>
  <c r="M733" i="52" s="1"/>
  <c r="K732" i="52"/>
  <c r="L732" i="52" s="1"/>
  <c r="M732" i="52" s="1"/>
  <c r="O732" i="52" s="1"/>
  <c r="K731" i="52"/>
  <c r="L731" i="52" s="1"/>
  <c r="M731" i="52" s="1"/>
  <c r="K730" i="52"/>
  <c r="L730" i="52" s="1"/>
  <c r="M730" i="52" s="1"/>
  <c r="K729" i="52"/>
  <c r="L729" i="52" s="1"/>
  <c r="M729" i="52" s="1"/>
  <c r="K728" i="52"/>
  <c r="L728" i="52" s="1"/>
  <c r="M728" i="52" s="1"/>
  <c r="K727" i="52"/>
  <c r="L727" i="52" s="1"/>
  <c r="M727" i="52" s="1"/>
  <c r="K726" i="52"/>
  <c r="L726" i="52" s="1"/>
  <c r="M726" i="52" s="1"/>
  <c r="K725" i="52"/>
  <c r="L725" i="52" s="1"/>
  <c r="M725" i="52" s="1"/>
  <c r="K724" i="52"/>
  <c r="L724" i="52" s="1"/>
  <c r="M724" i="52" s="1"/>
  <c r="K723" i="52"/>
  <c r="L723" i="52" s="1"/>
  <c r="M723" i="52" s="1"/>
  <c r="N723" i="52" s="1"/>
  <c r="K722" i="52"/>
  <c r="L722" i="52" s="1"/>
  <c r="M722" i="52" s="1"/>
  <c r="K721" i="52"/>
  <c r="L721" i="52" s="1"/>
  <c r="M721" i="52" s="1"/>
  <c r="K720" i="52"/>
  <c r="L720" i="52" s="1"/>
  <c r="M720" i="52" s="1"/>
  <c r="K719" i="52"/>
  <c r="L719" i="52" s="1"/>
  <c r="M719" i="52" s="1"/>
  <c r="N719" i="52" s="1"/>
  <c r="K718" i="52"/>
  <c r="L718" i="52" s="1"/>
  <c r="M718" i="52" s="1"/>
  <c r="K717" i="52"/>
  <c r="L717" i="52" s="1"/>
  <c r="M717" i="52" s="1"/>
  <c r="K716" i="52"/>
  <c r="L716" i="52" s="1"/>
  <c r="M716" i="52" s="1"/>
  <c r="K715" i="52"/>
  <c r="L715" i="52" s="1"/>
  <c r="M715" i="52" s="1"/>
  <c r="O715" i="52" s="1"/>
  <c r="K714" i="52"/>
  <c r="L714" i="52" s="1"/>
  <c r="M714" i="52" s="1"/>
  <c r="K713" i="52"/>
  <c r="L713" i="52" s="1"/>
  <c r="M713" i="52" s="1"/>
  <c r="K712" i="52"/>
  <c r="L712" i="52" s="1"/>
  <c r="M712" i="52" s="1"/>
  <c r="K711" i="52"/>
  <c r="L711" i="52" s="1"/>
  <c r="M711" i="52" s="1"/>
  <c r="N711" i="52" s="1"/>
  <c r="K710" i="52"/>
  <c r="L710" i="52" s="1"/>
  <c r="M710" i="52" s="1"/>
  <c r="K709" i="52"/>
  <c r="L709" i="52" s="1"/>
  <c r="M709" i="52" s="1"/>
  <c r="K708" i="52"/>
  <c r="L708" i="52" s="1"/>
  <c r="M708" i="52" s="1"/>
  <c r="O708" i="52" s="1"/>
  <c r="K707" i="52"/>
  <c r="L707" i="52" s="1"/>
  <c r="M707" i="52" s="1"/>
  <c r="O707" i="52" s="1"/>
  <c r="K706" i="52"/>
  <c r="L706" i="52" s="1"/>
  <c r="M706" i="52" s="1"/>
  <c r="K705" i="52"/>
  <c r="L705" i="52" s="1"/>
  <c r="M705" i="52" s="1"/>
  <c r="K704" i="52"/>
  <c r="L704" i="52" s="1"/>
  <c r="M704" i="52" s="1"/>
  <c r="K703" i="52"/>
  <c r="L703" i="52" s="1"/>
  <c r="M703" i="52" s="1"/>
  <c r="N703" i="52" s="1"/>
  <c r="K702" i="52"/>
  <c r="L702" i="52" s="1"/>
  <c r="M702" i="52" s="1"/>
  <c r="K701" i="52"/>
  <c r="L701" i="52" s="1"/>
  <c r="M701" i="52" s="1"/>
  <c r="K700" i="52"/>
  <c r="L700" i="52" s="1"/>
  <c r="M700" i="52" s="1"/>
  <c r="O700" i="52" s="1"/>
  <c r="K699" i="52"/>
  <c r="L699" i="52" s="1"/>
  <c r="M699" i="52" s="1"/>
  <c r="K698" i="52"/>
  <c r="L698" i="52" s="1"/>
  <c r="M698" i="52" s="1"/>
  <c r="K697" i="52"/>
  <c r="L697" i="52" s="1"/>
  <c r="M697" i="52" s="1"/>
  <c r="K696" i="52"/>
  <c r="L696" i="52" s="1"/>
  <c r="M696" i="52" s="1"/>
  <c r="K695" i="52"/>
  <c r="L695" i="52" s="1"/>
  <c r="M695" i="52" s="1"/>
  <c r="N695" i="52" s="1"/>
  <c r="K694" i="52"/>
  <c r="L694" i="52" s="1"/>
  <c r="M694" i="52" s="1"/>
  <c r="K693" i="52"/>
  <c r="L693" i="52" s="1"/>
  <c r="M693" i="52" s="1"/>
  <c r="K692" i="52"/>
  <c r="L692" i="52" s="1"/>
  <c r="M692" i="52" s="1"/>
  <c r="O692" i="52" s="1"/>
  <c r="K691" i="52"/>
  <c r="L691" i="52" s="1"/>
  <c r="M691" i="52" s="1"/>
  <c r="N691" i="52" s="1"/>
  <c r="K690" i="52"/>
  <c r="L690" i="52" s="1"/>
  <c r="M690" i="52" s="1"/>
  <c r="K689" i="52"/>
  <c r="L689" i="52" s="1"/>
  <c r="M689" i="52" s="1"/>
  <c r="K688" i="52"/>
  <c r="L688" i="52" s="1"/>
  <c r="M688" i="52" s="1"/>
  <c r="K687" i="52"/>
  <c r="L687" i="52" s="1"/>
  <c r="M687" i="52" s="1"/>
  <c r="N687" i="52" s="1"/>
  <c r="K686" i="52"/>
  <c r="L686" i="52" s="1"/>
  <c r="M686" i="52" s="1"/>
  <c r="K685" i="52"/>
  <c r="L685" i="52" s="1"/>
  <c r="M685" i="52" s="1"/>
  <c r="K684" i="52"/>
  <c r="L684" i="52" s="1"/>
  <c r="M684" i="52" s="1"/>
  <c r="O684" i="52" s="1"/>
  <c r="K683" i="52"/>
  <c r="L683" i="52" s="1"/>
  <c r="M683" i="52" s="1"/>
  <c r="K682" i="52"/>
  <c r="L682" i="52" s="1"/>
  <c r="M682" i="52" s="1"/>
  <c r="K681" i="52"/>
  <c r="L681" i="52" s="1"/>
  <c r="M681" i="52" s="1"/>
  <c r="K680" i="52"/>
  <c r="L680" i="52" s="1"/>
  <c r="M680" i="52" s="1"/>
  <c r="O680" i="52" s="1"/>
  <c r="K679" i="52"/>
  <c r="L679" i="52" s="1"/>
  <c r="M679" i="52" s="1"/>
  <c r="N679" i="52" s="1"/>
  <c r="K678" i="52"/>
  <c r="L678" i="52" s="1"/>
  <c r="M678" i="52" s="1"/>
  <c r="K677" i="52"/>
  <c r="L677" i="52" s="1"/>
  <c r="M677" i="52" s="1"/>
  <c r="K676" i="52"/>
  <c r="L676" i="52" s="1"/>
  <c r="M676" i="52" s="1"/>
  <c r="O676" i="52" s="1"/>
  <c r="K675" i="52"/>
  <c r="L675" i="52" s="1"/>
  <c r="M675" i="52" s="1"/>
  <c r="K674" i="52"/>
  <c r="L674" i="52" s="1"/>
  <c r="M674" i="52" s="1"/>
  <c r="K673" i="52"/>
  <c r="L673" i="52" s="1"/>
  <c r="M673" i="52" s="1"/>
  <c r="K672" i="52"/>
  <c r="L672" i="52" s="1"/>
  <c r="M672" i="52" s="1"/>
  <c r="O672" i="52" s="1"/>
  <c r="K671" i="52"/>
  <c r="L671" i="52" s="1"/>
  <c r="M671" i="52" s="1"/>
  <c r="N671" i="52" s="1"/>
  <c r="K670" i="52"/>
  <c r="L670" i="52" s="1"/>
  <c r="M670" i="52" s="1"/>
  <c r="K669" i="52"/>
  <c r="L669" i="52" s="1"/>
  <c r="M669" i="52" s="1"/>
  <c r="K668" i="52"/>
  <c r="L668" i="52" s="1"/>
  <c r="M668" i="52" s="1"/>
  <c r="O668" i="52" s="1"/>
  <c r="K667" i="52"/>
  <c r="L667" i="52" s="1"/>
  <c r="M667" i="52" s="1"/>
  <c r="K666" i="52"/>
  <c r="L666" i="52" s="1"/>
  <c r="M666" i="52" s="1"/>
  <c r="K665" i="52"/>
  <c r="L665" i="52" s="1"/>
  <c r="M665" i="52" s="1"/>
  <c r="K664" i="52"/>
  <c r="L664" i="52" s="1"/>
  <c r="M664" i="52" s="1"/>
  <c r="O664" i="52" s="1"/>
  <c r="K663" i="52"/>
  <c r="L663" i="52" s="1"/>
  <c r="M663" i="52" s="1"/>
  <c r="N663" i="52" s="1"/>
  <c r="K662" i="52"/>
  <c r="L662" i="52" s="1"/>
  <c r="M662" i="52" s="1"/>
  <c r="K661" i="52"/>
  <c r="L661" i="52" s="1"/>
  <c r="M661" i="52" s="1"/>
  <c r="K660" i="52"/>
  <c r="L660" i="52" s="1"/>
  <c r="M660" i="52" s="1"/>
  <c r="O660" i="52" s="1"/>
  <c r="K659" i="52"/>
  <c r="L659" i="52" s="1"/>
  <c r="M659" i="52" s="1"/>
  <c r="K658" i="52"/>
  <c r="L658" i="52" s="1"/>
  <c r="M658" i="52" s="1"/>
  <c r="K657" i="52"/>
  <c r="L657" i="52" s="1"/>
  <c r="M657" i="52" s="1"/>
  <c r="K656" i="52"/>
  <c r="L656" i="52" s="1"/>
  <c r="M656" i="52" s="1"/>
  <c r="O656" i="52" s="1"/>
  <c r="K655" i="52"/>
  <c r="L655" i="52" s="1"/>
  <c r="M655" i="52" s="1"/>
  <c r="N655" i="52" s="1"/>
  <c r="K654" i="52"/>
  <c r="L654" i="52" s="1"/>
  <c r="M654" i="52" s="1"/>
  <c r="K653" i="52"/>
  <c r="L653" i="52" s="1"/>
  <c r="M653" i="52" s="1"/>
  <c r="K652" i="52"/>
  <c r="L652" i="52" s="1"/>
  <c r="M652" i="52" s="1"/>
  <c r="O652" i="52" s="1"/>
  <c r="K651" i="52"/>
  <c r="L651" i="52" s="1"/>
  <c r="M651" i="52" s="1"/>
  <c r="K650" i="52"/>
  <c r="L650" i="52" s="1"/>
  <c r="M650" i="52" s="1"/>
  <c r="K649" i="52"/>
  <c r="L649" i="52" s="1"/>
  <c r="M649" i="52" s="1"/>
  <c r="K648" i="52"/>
  <c r="L648" i="52" s="1"/>
  <c r="M648" i="52" s="1"/>
  <c r="O648" i="52" s="1"/>
  <c r="K647" i="52"/>
  <c r="L647" i="52" s="1"/>
  <c r="M647" i="52" s="1"/>
  <c r="K646" i="52"/>
  <c r="L646" i="52" s="1"/>
  <c r="M646" i="52" s="1"/>
  <c r="K645" i="52"/>
  <c r="L645" i="52" s="1"/>
  <c r="M645" i="52" s="1"/>
  <c r="K644" i="52"/>
  <c r="L644" i="52" s="1"/>
  <c r="M644" i="52" s="1"/>
  <c r="O644" i="52" s="1"/>
  <c r="K643" i="52"/>
  <c r="L643" i="52" s="1"/>
  <c r="M643" i="52" s="1"/>
  <c r="K642" i="52"/>
  <c r="L642" i="52" s="1"/>
  <c r="M642" i="52" s="1"/>
  <c r="K641" i="52"/>
  <c r="L641" i="52" s="1"/>
  <c r="M641" i="52" s="1"/>
  <c r="K640" i="52"/>
  <c r="L640" i="52" s="1"/>
  <c r="M640" i="52" s="1"/>
  <c r="O640" i="52" s="1"/>
  <c r="K639" i="52"/>
  <c r="L639" i="52" s="1"/>
  <c r="M639" i="52" s="1"/>
  <c r="N639" i="52" s="1"/>
  <c r="K638" i="52"/>
  <c r="L638" i="52" s="1"/>
  <c r="M638" i="52" s="1"/>
  <c r="K637" i="52"/>
  <c r="L637" i="52" s="1"/>
  <c r="M637" i="52" s="1"/>
  <c r="K636" i="52"/>
  <c r="L636" i="52" s="1"/>
  <c r="M636" i="52" s="1"/>
  <c r="O636" i="52" s="1"/>
  <c r="K635" i="52"/>
  <c r="L635" i="52" s="1"/>
  <c r="M635" i="52" s="1"/>
  <c r="K634" i="52"/>
  <c r="L634" i="52" s="1"/>
  <c r="M634" i="52" s="1"/>
  <c r="K633" i="52"/>
  <c r="L633" i="52" s="1"/>
  <c r="M633" i="52" s="1"/>
  <c r="K632" i="52"/>
  <c r="L632" i="52" s="1"/>
  <c r="M632" i="52" s="1"/>
  <c r="O632" i="52" s="1"/>
  <c r="K631" i="52"/>
  <c r="L631" i="52" s="1"/>
  <c r="M631" i="52" s="1"/>
  <c r="N631" i="52" s="1"/>
  <c r="K630" i="52"/>
  <c r="L630" i="52" s="1"/>
  <c r="M630" i="52" s="1"/>
  <c r="K629" i="52"/>
  <c r="L629" i="52" s="1"/>
  <c r="M629" i="52" s="1"/>
  <c r="K628" i="52"/>
  <c r="L628" i="52" s="1"/>
  <c r="M628" i="52" s="1"/>
  <c r="O628" i="52" s="1"/>
  <c r="K627" i="52"/>
  <c r="L627" i="52" s="1"/>
  <c r="M627" i="52" s="1"/>
  <c r="K626" i="52"/>
  <c r="L626" i="52" s="1"/>
  <c r="M626" i="52" s="1"/>
  <c r="K625" i="52"/>
  <c r="L625" i="52" s="1"/>
  <c r="M625" i="52" s="1"/>
  <c r="K624" i="52"/>
  <c r="L624" i="52" s="1"/>
  <c r="M624" i="52" s="1"/>
  <c r="O624" i="52" s="1"/>
  <c r="K623" i="52"/>
  <c r="L623" i="52" s="1"/>
  <c r="M623" i="52" s="1"/>
  <c r="N623" i="52" s="1"/>
  <c r="K622" i="52"/>
  <c r="L622" i="52" s="1"/>
  <c r="M622" i="52" s="1"/>
  <c r="K621" i="52"/>
  <c r="L621" i="52" s="1"/>
  <c r="M621" i="52" s="1"/>
  <c r="K620" i="52"/>
  <c r="L620" i="52" s="1"/>
  <c r="M620" i="52" s="1"/>
  <c r="O620" i="52" s="1"/>
  <c r="K619" i="52"/>
  <c r="L619" i="52" s="1"/>
  <c r="M619" i="52" s="1"/>
  <c r="K618" i="52"/>
  <c r="L618" i="52" s="1"/>
  <c r="M618" i="52" s="1"/>
  <c r="K617" i="52"/>
  <c r="L617" i="52" s="1"/>
  <c r="M617" i="52" s="1"/>
  <c r="K616" i="52"/>
  <c r="L616" i="52" s="1"/>
  <c r="M616" i="52" s="1"/>
  <c r="O616" i="52" s="1"/>
  <c r="K615" i="52"/>
  <c r="L615" i="52" s="1"/>
  <c r="M615" i="52" s="1"/>
  <c r="N615" i="52" s="1"/>
  <c r="K614" i="52"/>
  <c r="L614" i="52" s="1"/>
  <c r="M614" i="52" s="1"/>
  <c r="K613" i="52"/>
  <c r="L613" i="52" s="1"/>
  <c r="M613" i="52" s="1"/>
  <c r="K612" i="52"/>
  <c r="L612" i="52" s="1"/>
  <c r="M612" i="52" s="1"/>
  <c r="O612" i="52" s="1"/>
  <c r="K611" i="52"/>
  <c r="L611" i="52" s="1"/>
  <c r="M611" i="52" s="1"/>
  <c r="K610" i="52"/>
  <c r="L610" i="52" s="1"/>
  <c r="M610" i="52" s="1"/>
  <c r="K609" i="52"/>
  <c r="L609" i="52" s="1"/>
  <c r="M609" i="52" s="1"/>
  <c r="K608" i="52"/>
  <c r="L608" i="52" s="1"/>
  <c r="M608" i="52" s="1"/>
  <c r="K607" i="52"/>
  <c r="L607" i="52" s="1"/>
  <c r="M607" i="52" s="1"/>
  <c r="N607" i="52" s="1"/>
  <c r="K606" i="52"/>
  <c r="L606" i="52" s="1"/>
  <c r="M606" i="52" s="1"/>
  <c r="K605" i="52"/>
  <c r="L605" i="52" s="1"/>
  <c r="M605" i="52" s="1"/>
  <c r="K604" i="52"/>
  <c r="L604" i="52" s="1"/>
  <c r="M604" i="52" s="1"/>
  <c r="K603" i="52"/>
  <c r="L603" i="52" s="1"/>
  <c r="M603" i="52" s="1"/>
  <c r="N603" i="52" s="1"/>
  <c r="K602" i="52"/>
  <c r="L602" i="52" s="1"/>
  <c r="M602" i="52" s="1"/>
  <c r="K601" i="52"/>
  <c r="L601" i="52" s="1"/>
  <c r="M601" i="52" s="1"/>
  <c r="K600" i="52"/>
  <c r="L600" i="52" s="1"/>
  <c r="M600" i="52" s="1"/>
  <c r="K599" i="52"/>
  <c r="L599" i="52" s="1"/>
  <c r="M599" i="52" s="1"/>
  <c r="N599" i="52" s="1"/>
  <c r="K598" i="52"/>
  <c r="L598" i="52" s="1"/>
  <c r="M598" i="52" s="1"/>
  <c r="K597" i="52"/>
  <c r="L597" i="52" s="1"/>
  <c r="M597" i="52" s="1"/>
  <c r="O597" i="52" s="1"/>
  <c r="K596" i="52"/>
  <c r="L596" i="52" s="1"/>
  <c r="M596" i="52" s="1"/>
  <c r="K595" i="52"/>
  <c r="L595" i="52" s="1"/>
  <c r="M595" i="52" s="1"/>
  <c r="O595" i="52" s="1"/>
  <c r="K594" i="52"/>
  <c r="L594" i="52" s="1"/>
  <c r="M594" i="52" s="1"/>
  <c r="K593" i="52"/>
  <c r="L593" i="52" s="1"/>
  <c r="M593" i="52" s="1"/>
  <c r="O593" i="52" s="1"/>
  <c r="K592" i="52"/>
  <c r="L592" i="52" s="1"/>
  <c r="M592" i="52" s="1"/>
  <c r="K591" i="52"/>
  <c r="L591" i="52" s="1"/>
  <c r="M591" i="52" s="1"/>
  <c r="O591" i="52" s="1"/>
  <c r="K590" i="52"/>
  <c r="L590" i="52" s="1"/>
  <c r="M590" i="52" s="1"/>
  <c r="K589" i="52"/>
  <c r="L589" i="52" s="1"/>
  <c r="M589" i="52" s="1"/>
  <c r="O589" i="52" s="1"/>
  <c r="K588" i="52"/>
  <c r="L588" i="52" s="1"/>
  <c r="M588" i="52" s="1"/>
  <c r="K587" i="52"/>
  <c r="L587" i="52" s="1"/>
  <c r="M587" i="52" s="1"/>
  <c r="O587" i="52" s="1"/>
  <c r="K586" i="52"/>
  <c r="L586" i="52" s="1"/>
  <c r="M586" i="52" s="1"/>
  <c r="K585" i="52"/>
  <c r="L585" i="52" s="1"/>
  <c r="M585" i="52" s="1"/>
  <c r="O585" i="52" s="1"/>
  <c r="K584" i="52"/>
  <c r="L584" i="52" s="1"/>
  <c r="M584" i="52" s="1"/>
  <c r="K583" i="52"/>
  <c r="L583" i="52" s="1"/>
  <c r="M583" i="52" s="1"/>
  <c r="O583" i="52" s="1"/>
  <c r="K582" i="52"/>
  <c r="L582" i="52" s="1"/>
  <c r="M582" i="52" s="1"/>
  <c r="K581" i="52"/>
  <c r="L581" i="52" s="1"/>
  <c r="M581" i="52" s="1"/>
  <c r="O581" i="52" s="1"/>
  <c r="K580" i="52"/>
  <c r="L580" i="52" s="1"/>
  <c r="M580" i="52" s="1"/>
  <c r="K579" i="52"/>
  <c r="L579" i="52" s="1"/>
  <c r="M579" i="52" s="1"/>
  <c r="O579" i="52" s="1"/>
  <c r="K578" i="52"/>
  <c r="L578" i="52" s="1"/>
  <c r="M578" i="52" s="1"/>
  <c r="K577" i="52"/>
  <c r="L577" i="52" s="1"/>
  <c r="M577" i="52" s="1"/>
  <c r="O577" i="52" s="1"/>
  <c r="K576" i="52"/>
  <c r="L576" i="52" s="1"/>
  <c r="M576" i="52" s="1"/>
  <c r="K575" i="52"/>
  <c r="L575" i="52" s="1"/>
  <c r="M575" i="52" s="1"/>
  <c r="O575" i="52" s="1"/>
  <c r="K574" i="52"/>
  <c r="L574" i="52" s="1"/>
  <c r="M574" i="52" s="1"/>
  <c r="K573" i="52"/>
  <c r="L573" i="52" s="1"/>
  <c r="M573" i="52" s="1"/>
  <c r="O573" i="52" s="1"/>
  <c r="K572" i="52"/>
  <c r="L572" i="52" s="1"/>
  <c r="M572" i="52" s="1"/>
  <c r="K571" i="52"/>
  <c r="L571" i="52" s="1"/>
  <c r="M571" i="52" s="1"/>
  <c r="O571" i="52" s="1"/>
  <c r="K570" i="52"/>
  <c r="L570" i="52" s="1"/>
  <c r="M570" i="52" s="1"/>
  <c r="K569" i="52"/>
  <c r="L569" i="52" s="1"/>
  <c r="M569" i="52" s="1"/>
  <c r="O569" i="52" s="1"/>
  <c r="K568" i="52"/>
  <c r="L568" i="52" s="1"/>
  <c r="M568" i="52" s="1"/>
  <c r="K567" i="52"/>
  <c r="L567" i="52" s="1"/>
  <c r="M567" i="52" s="1"/>
  <c r="O567" i="52" s="1"/>
  <c r="K566" i="52"/>
  <c r="L566" i="52" s="1"/>
  <c r="M566" i="52" s="1"/>
  <c r="K565" i="52"/>
  <c r="L565" i="52" s="1"/>
  <c r="M565" i="52" s="1"/>
  <c r="O565" i="52" s="1"/>
  <c r="K564" i="52"/>
  <c r="L564" i="52" s="1"/>
  <c r="M564" i="52" s="1"/>
  <c r="K563" i="52"/>
  <c r="L563" i="52" s="1"/>
  <c r="M563" i="52" s="1"/>
  <c r="O563" i="52" s="1"/>
  <c r="K562" i="52"/>
  <c r="L562" i="52" s="1"/>
  <c r="M562" i="52" s="1"/>
  <c r="K561" i="52"/>
  <c r="L561" i="52" s="1"/>
  <c r="M561" i="52" s="1"/>
  <c r="O561" i="52" s="1"/>
  <c r="K560" i="52"/>
  <c r="L560" i="52" s="1"/>
  <c r="M560" i="52" s="1"/>
  <c r="K559" i="52"/>
  <c r="L559" i="52" s="1"/>
  <c r="M559" i="52" s="1"/>
  <c r="O559" i="52" s="1"/>
  <c r="K558" i="52"/>
  <c r="L558" i="52" s="1"/>
  <c r="M558" i="52" s="1"/>
  <c r="K557" i="52"/>
  <c r="L557" i="52" s="1"/>
  <c r="M557" i="52" s="1"/>
  <c r="O557" i="52" s="1"/>
  <c r="K556" i="52"/>
  <c r="L556" i="52" s="1"/>
  <c r="M556" i="52" s="1"/>
  <c r="K555" i="52"/>
  <c r="L555" i="52" s="1"/>
  <c r="M555" i="52" s="1"/>
  <c r="O555" i="52" s="1"/>
  <c r="K554" i="52"/>
  <c r="L554" i="52" s="1"/>
  <c r="M554" i="52" s="1"/>
  <c r="K553" i="52"/>
  <c r="L553" i="52" s="1"/>
  <c r="M553" i="52" s="1"/>
  <c r="O553" i="52" s="1"/>
  <c r="K552" i="52"/>
  <c r="L552" i="52" s="1"/>
  <c r="M552" i="52" s="1"/>
  <c r="K551" i="52"/>
  <c r="L551" i="52" s="1"/>
  <c r="M551" i="52" s="1"/>
  <c r="O551" i="52" s="1"/>
  <c r="K550" i="52"/>
  <c r="L550" i="52" s="1"/>
  <c r="M550" i="52" s="1"/>
  <c r="K549" i="52"/>
  <c r="L549" i="52" s="1"/>
  <c r="M549" i="52" s="1"/>
  <c r="O549" i="52" s="1"/>
  <c r="K548" i="52"/>
  <c r="L548" i="52" s="1"/>
  <c r="M548" i="52" s="1"/>
  <c r="K547" i="52"/>
  <c r="L547" i="52" s="1"/>
  <c r="M547" i="52" s="1"/>
  <c r="O547" i="52" s="1"/>
  <c r="K546" i="52"/>
  <c r="L546" i="52" s="1"/>
  <c r="M546" i="52" s="1"/>
  <c r="K545" i="52"/>
  <c r="L545" i="52" s="1"/>
  <c r="M545" i="52" s="1"/>
  <c r="O545" i="52" s="1"/>
  <c r="K544" i="52"/>
  <c r="L544" i="52" s="1"/>
  <c r="M544" i="52" s="1"/>
  <c r="K543" i="52"/>
  <c r="L543" i="52" s="1"/>
  <c r="M543" i="52" s="1"/>
  <c r="O543" i="52" s="1"/>
  <c r="K542" i="52"/>
  <c r="L542" i="52" s="1"/>
  <c r="M542" i="52" s="1"/>
  <c r="K541" i="52"/>
  <c r="L541" i="52" s="1"/>
  <c r="M541" i="52" s="1"/>
  <c r="O541" i="52" s="1"/>
  <c r="K540" i="52"/>
  <c r="L540" i="52" s="1"/>
  <c r="M540" i="52" s="1"/>
  <c r="K539" i="52"/>
  <c r="L539" i="52" s="1"/>
  <c r="M539" i="52" s="1"/>
  <c r="O539" i="52" s="1"/>
  <c r="K538" i="52"/>
  <c r="L538" i="52" s="1"/>
  <c r="M538" i="52" s="1"/>
  <c r="K537" i="52"/>
  <c r="L537" i="52" s="1"/>
  <c r="M537" i="52" s="1"/>
  <c r="O537" i="52" s="1"/>
  <c r="K536" i="52"/>
  <c r="L536" i="52" s="1"/>
  <c r="M536" i="52" s="1"/>
  <c r="K535" i="52"/>
  <c r="L535" i="52" s="1"/>
  <c r="M535" i="52" s="1"/>
  <c r="O535" i="52" s="1"/>
  <c r="K534" i="52"/>
  <c r="L534" i="52" s="1"/>
  <c r="M534" i="52" s="1"/>
  <c r="K533" i="52"/>
  <c r="L533" i="52" s="1"/>
  <c r="M533" i="52" s="1"/>
  <c r="O533" i="52" s="1"/>
  <c r="K532" i="52"/>
  <c r="L532" i="52" s="1"/>
  <c r="M532" i="52" s="1"/>
  <c r="K531" i="52"/>
  <c r="L531" i="52" s="1"/>
  <c r="M531" i="52" s="1"/>
  <c r="O531" i="52" s="1"/>
  <c r="K530" i="52"/>
  <c r="L530" i="52" s="1"/>
  <c r="M530" i="52" s="1"/>
  <c r="K529" i="52"/>
  <c r="L529" i="52" s="1"/>
  <c r="M529" i="52" s="1"/>
  <c r="O529" i="52" s="1"/>
  <c r="K528" i="52"/>
  <c r="L528" i="52" s="1"/>
  <c r="M528" i="52" s="1"/>
  <c r="K527" i="52"/>
  <c r="L527" i="52" s="1"/>
  <c r="M527" i="52" s="1"/>
  <c r="O527" i="52" s="1"/>
  <c r="K526" i="52"/>
  <c r="L526" i="52" s="1"/>
  <c r="M526" i="52" s="1"/>
  <c r="K525" i="52"/>
  <c r="L525" i="52" s="1"/>
  <c r="M525" i="52" s="1"/>
  <c r="O525" i="52" s="1"/>
  <c r="K524" i="52"/>
  <c r="L524" i="52" s="1"/>
  <c r="M524" i="52" s="1"/>
  <c r="K523" i="52"/>
  <c r="L523" i="52" s="1"/>
  <c r="M523" i="52" s="1"/>
  <c r="O523" i="52" s="1"/>
  <c r="K522" i="52"/>
  <c r="L522" i="52" s="1"/>
  <c r="M522" i="52" s="1"/>
  <c r="K521" i="52"/>
  <c r="L521" i="52" s="1"/>
  <c r="M521" i="52" s="1"/>
  <c r="O521" i="52" s="1"/>
  <c r="K520" i="52"/>
  <c r="L520" i="52" s="1"/>
  <c r="M520" i="52" s="1"/>
  <c r="K519" i="52"/>
  <c r="L519" i="52" s="1"/>
  <c r="M519" i="52" s="1"/>
  <c r="O519" i="52" s="1"/>
  <c r="K518" i="52"/>
  <c r="L518" i="52" s="1"/>
  <c r="M518" i="52" s="1"/>
  <c r="K517" i="52"/>
  <c r="L517" i="52" s="1"/>
  <c r="M517" i="52" s="1"/>
  <c r="O517" i="52" s="1"/>
  <c r="K516" i="52"/>
  <c r="L516" i="52" s="1"/>
  <c r="M516" i="52" s="1"/>
  <c r="K515" i="52"/>
  <c r="L515" i="52" s="1"/>
  <c r="M515" i="52" s="1"/>
  <c r="O515" i="52" s="1"/>
  <c r="K514" i="52"/>
  <c r="L514" i="52" s="1"/>
  <c r="M514" i="52" s="1"/>
  <c r="K513" i="52"/>
  <c r="L513" i="52" s="1"/>
  <c r="M513" i="52" s="1"/>
  <c r="O513" i="52" s="1"/>
  <c r="K512" i="52"/>
  <c r="L512" i="52" s="1"/>
  <c r="M512" i="52" s="1"/>
  <c r="K511" i="52"/>
  <c r="L511" i="52" s="1"/>
  <c r="M511" i="52" s="1"/>
  <c r="O511" i="52" s="1"/>
  <c r="K510" i="52"/>
  <c r="L510" i="52" s="1"/>
  <c r="M510" i="52" s="1"/>
  <c r="K509" i="52"/>
  <c r="L509" i="52" s="1"/>
  <c r="M509" i="52" s="1"/>
  <c r="O509" i="52" s="1"/>
  <c r="K508" i="52"/>
  <c r="L508" i="52" s="1"/>
  <c r="M508" i="52" s="1"/>
  <c r="K507" i="52"/>
  <c r="L507" i="52" s="1"/>
  <c r="M507" i="52" s="1"/>
  <c r="O507" i="52" s="1"/>
  <c r="K506" i="52"/>
  <c r="L506" i="52" s="1"/>
  <c r="M506" i="52" s="1"/>
  <c r="K505" i="52"/>
  <c r="L505" i="52" s="1"/>
  <c r="M505" i="52" s="1"/>
  <c r="O505" i="52" s="1"/>
  <c r="K504" i="52"/>
  <c r="L504" i="52" s="1"/>
  <c r="M504" i="52" s="1"/>
  <c r="K503" i="52"/>
  <c r="L503" i="52" s="1"/>
  <c r="M503" i="52" s="1"/>
  <c r="O503" i="52" s="1"/>
  <c r="K502" i="52"/>
  <c r="L502" i="52" s="1"/>
  <c r="M502" i="52" s="1"/>
  <c r="K501" i="52"/>
  <c r="L501" i="52" s="1"/>
  <c r="M501" i="52" s="1"/>
  <c r="O501" i="52" s="1"/>
  <c r="K500" i="52"/>
  <c r="L500" i="52" s="1"/>
  <c r="M500" i="52" s="1"/>
  <c r="K499" i="52"/>
  <c r="L499" i="52" s="1"/>
  <c r="M499" i="52" s="1"/>
  <c r="O499" i="52" s="1"/>
  <c r="K498" i="52"/>
  <c r="L498" i="52" s="1"/>
  <c r="M498" i="52" s="1"/>
  <c r="K497" i="52"/>
  <c r="L497" i="52" s="1"/>
  <c r="M497" i="52" s="1"/>
  <c r="O497" i="52" s="1"/>
  <c r="K496" i="52"/>
  <c r="L496" i="52" s="1"/>
  <c r="M496" i="52" s="1"/>
  <c r="K495" i="52"/>
  <c r="L495" i="52" s="1"/>
  <c r="M495" i="52" s="1"/>
  <c r="O495" i="52" s="1"/>
  <c r="K494" i="52"/>
  <c r="L494" i="52" s="1"/>
  <c r="M494" i="52" s="1"/>
  <c r="K493" i="52"/>
  <c r="L493" i="52" s="1"/>
  <c r="M493" i="52" s="1"/>
  <c r="O493" i="52" s="1"/>
  <c r="K492" i="52"/>
  <c r="L492" i="52" s="1"/>
  <c r="M492" i="52" s="1"/>
  <c r="O492" i="52" s="1"/>
  <c r="K491" i="52"/>
  <c r="L491" i="52" s="1"/>
  <c r="M491" i="52" s="1"/>
  <c r="O491" i="52" s="1"/>
  <c r="K490" i="52"/>
  <c r="L490" i="52" s="1"/>
  <c r="M490" i="52" s="1"/>
  <c r="K489" i="52"/>
  <c r="L489" i="52" s="1"/>
  <c r="M489" i="52" s="1"/>
  <c r="K488" i="52"/>
  <c r="L488" i="52" s="1"/>
  <c r="M488" i="52" s="1"/>
  <c r="O488" i="52" s="1"/>
  <c r="K487" i="52"/>
  <c r="L487" i="52" s="1"/>
  <c r="M487" i="52" s="1"/>
  <c r="O487" i="52" s="1"/>
  <c r="K486" i="52"/>
  <c r="L486" i="52" s="1"/>
  <c r="M486" i="52" s="1"/>
  <c r="K485" i="52"/>
  <c r="L485" i="52" s="1"/>
  <c r="M485" i="52" s="1"/>
  <c r="K484" i="52"/>
  <c r="L484" i="52" s="1"/>
  <c r="M484" i="52" s="1"/>
  <c r="O484" i="52" s="1"/>
  <c r="K483" i="52"/>
  <c r="L483" i="52" s="1"/>
  <c r="M483" i="52" s="1"/>
  <c r="O483" i="52" s="1"/>
  <c r="K482" i="52"/>
  <c r="L482" i="52" s="1"/>
  <c r="M482" i="52" s="1"/>
  <c r="K481" i="52"/>
  <c r="L481" i="52" s="1"/>
  <c r="M481" i="52" s="1"/>
  <c r="K480" i="52"/>
  <c r="L480" i="52" s="1"/>
  <c r="M480" i="52" s="1"/>
  <c r="O480" i="52" s="1"/>
  <c r="K479" i="52"/>
  <c r="L479" i="52" s="1"/>
  <c r="M479" i="52" s="1"/>
  <c r="O479" i="52" s="1"/>
  <c r="K478" i="52"/>
  <c r="L478" i="52" s="1"/>
  <c r="M478" i="52" s="1"/>
  <c r="K477" i="52"/>
  <c r="L477" i="52" s="1"/>
  <c r="M477" i="52" s="1"/>
  <c r="K476" i="52"/>
  <c r="L476" i="52" s="1"/>
  <c r="M476" i="52" s="1"/>
  <c r="O476" i="52" s="1"/>
  <c r="K475" i="52"/>
  <c r="L475" i="52" s="1"/>
  <c r="M475" i="52" s="1"/>
  <c r="O475" i="52" s="1"/>
  <c r="K474" i="52"/>
  <c r="L474" i="52" s="1"/>
  <c r="M474" i="52" s="1"/>
  <c r="K473" i="52"/>
  <c r="L473" i="52" s="1"/>
  <c r="M473" i="52" s="1"/>
  <c r="K472" i="52"/>
  <c r="L472" i="52" s="1"/>
  <c r="M472" i="52" s="1"/>
  <c r="O472" i="52" s="1"/>
  <c r="K471" i="52"/>
  <c r="L471" i="52" s="1"/>
  <c r="M471" i="52" s="1"/>
  <c r="O471" i="52" s="1"/>
  <c r="K470" i="52"/>
  <c r="L470" i="52" s="1"/>
  <c r="M470" i="52" s="1"/>
  <c r="K469" i="52"/>
  <c r="L469" i="52" s="1"/>
  <c r="M469" i="52" s="1"/>
  <c r="K468" i="52"/>
  <c r="L468" i="52" s="1"/>
  <c r="M468" i="52" s="1"/>
  <c r="O468" i="52" s="1"/>
  <c r="K467" i="52"/>
  <c r="L467" i="52" s="1"/>
  <c r="M467" i="52" s="1"/>
  <c r="O467" i="52" s="1"/>
  <c r="K466" i="52"/>
  <c r="L466" i="52" s="1"/>
  <c r="M466" i="52" s="1"/>
  <c r="K465" i="52"/>
  <c r="L465" i="52" s="1"/>
  <c r="M465" i="52" s="1"/>
  <c r="K464" i="52"/>
  <c r="L464" i="52" s="1"/>
  <c r="M464" i="52" s="1"/>
  <c r="O464" i="52" s="1"/>
  <c r="K463" i="52"/>
  <c r="L463" i="52" s="1"/>
  <c r="M463" i="52" s="1"/>
  <c r="O463" i="52" s="1"/>
  <c r="K462" i="52"/>
  <c r="L462" i="52" s="1"/>
  <c r="M462" i="52" s="1"/>
  <c r="K461" i="52"/>
  <c r="L461" i="52" s="1"/>
  <c r="M461" i="52" s="1"/>
  <c r="K460" i="52"/>
  <c r="L460" i="52" s="1"/>
  <c r="M460" i="52" s="1"/>
  <c r="O460" i="52" s="1"/>
  <c r="K459" i="52"/>
  <c r="L459" i="52" s="1"/>
  <c r="M459" i="52" s="1"/>
  <c r="O459" i="52" s="1"/>
  <c r="K458" i="52"/>
  <c r="L458" i="52" s="1"/>
  <c r="M458" i="52" s="1"/>
  <c r="K457" i="52"/>
  <c r="L457" i="52" s="1"/>
  <c r="M457" i="52" s="1"/>
  <c r="K456" i="52"/>
  <c r="L456" i="52" s="1"/>
  <c r="M456" i="52" s="1"/>
  <c r="O456" i="52" s="1"/>
  <c r="K455" i="52"/>
  <c r="L455" i="52" s="1"/>
  <c r="M455" i="52" s="1"/>
  <c r="O455" i="52" s="1"/>
  <c r="K454" i="52"/>
  <c r="L454" i="52" s="1"/>
  <c r="M454" i="52" s="1"/>
  <c r="K453" i="52"/>
  <c r="L453" i="52" s="1"/>
  <c r="M453" i="52" s="1"/>
  <c r="K452" i="52"/>
  <c r="L452" i="52" s="1"/>
  <c r="M452" i="52" s="1"/>
  <c r="O452" i="52" s="1"/>
  <c r="K451" i="52"/>
  <c r="L451" i="52" s="1"/>
  <c r="M451" i="52" s="1"/>
  <c r="O451" i="52" s="1"/>
  <c r="K450" i="52"/>
  <c r="L450" i="52" s="1"/>
  <c r="M450" i="52" s="1"/>
  <c r="K449" i="52"/>
  <c r="L449" i="52" s="1"/>
  <c r="M449" i="52" s="1"/>
  <c r="K448" i="52"/>
  <c r="L448" i="52" s="1"/>
  <c r="M448" i="52" s="1"/>
  <c r="O448" i="52" s="1"/>
  <c r="K447" i="52"/>
  <c r="L447" i="52" s="1"/>
  <c r="M447" i="52" s="1"/>
  <c r="O447" i="52" s="1"/>
  <c r="K446" i="52"/>
  <c r="L446" i="52" s="1"/>
  <c r="M446" i="52" s="1"/>
  <c r="K445" i="52"/>
  <c r="L445" i="52" s="1"/>
  <c r="M445" i="52" s="1"/>
  <c r="K444" i="52"/>
  <c r="L444" i="52" s="1"/>
  <c r="M444" i="52" s="1"/>
  <c r="K443" i="52"/>
  <c r="L443" i="52" s="1"/>
  <c r="M443" i="52" s="1"/>
  <c r="K442" i="52"/>
  <c r="L442" i="52" s="1"/>
  <c r="M442" i="52" s="1"/>
  <c r="K441" i="52"/>
  <c r="L441" i="52" s="1"/>
  <c r="M441" i="52" s="1"/>
  <c r="K440" i="52"/>
  <c r="L440" i="52" s="1"/>
  <c r="M440" i="52" s="1"/>
  <c r="K439" i="52"/>
  <c r="L439" i="52" s="1"/>
  <c r="M439" i="52" s="1"/>
  <c r="K438" i="52"/>
  <c r="L438" i="52" s="1"/>
  <c r="M438" i="52" s="1"/>
  <c r="K437" i="52"/>
  <c r="L437" i="52" s="1"/>
  <c r="M437" i="52" s="1"/>
  <c r="K436" i="52"/>
  <c r="L436" i="52" s="1"/>
  <c r="M436" i="52" s="1"/>
  <c r="K435" i="52"/>
  <c r="L435" i="52" s="1"/>
  <c r="M435" i="52" s="1"/>
  <c r="K434" i="52"/>
  <c r="L434" i="52" s="1"/>
  <c r="M434" i="52" s="1"/>
  <c r="K433" i="52"/>
  <c r="L433" i="52" s="1"/>
  <c r="M433" i="52" s="1"/>
  <c r="K432" i="52"/>
  <c r="L432" i="52" s="1"/>
  <c r="M432" i="52" s="1"/>
  <c r="K431" i="52"/>
  <c r="L431" i="52" s="1"/>
  <c r="M431" i="52" s="1"/>
  <c r="K430" i="52"/>
  <c r="L430" i="52" s="1"/>
  <c r="M430" i="52" s="1"/>
  <c r="K429" i="52"/>
  <c r="L429" i="52" s="1"/>
  <c r="M429" i="52" s="1"/>
  <c r="K428" i="52"/>
  <c r="L428" i="52" s="1"/>
  <c r="M428" i="52" s="1"/>
  <c r="K427" i="52"/>
  <c r="L427" i="52" s="1"/>
  <c r="M427" i="52" s="1"/>
  <c r="K426" i="52"/>
  <c r="L426" i="52" s="1"/>
  <c r="M426" i="52" s="1"/>
  <c r="K425" i="52"/>
  <c r="L425" i="52" s="1"/>
  <c r="M425" i="52" s="1"/>
  <c r="K424" i="52"/>
  <c r="L424" i="52" s="1"/>
  <c r="M424" i="52" s="1"/>
  <c r="K423" i="52"/>
  <c r="L423" i="52" s="1"/>
  <c r="M423" i="52" s="1"/>
  <c r="K422" i="52"/>
  <c r="L422" i="52" s="1"/>
  <c r="M422" i="52" s="1"/>
  <c r="K421" i="52"/>
  <c r="L421" i="52" s="1"/>
  <c r="M421" i="52" s="1"/>
  <c r="K420" i="52"/>
  <c r="L420" i="52" s="1"/>
  <c r="M420" i="52" s="1"/>
  <c r="K419" i="52"/>
  <c r="L419" i="52" s="1"/>
  <c r="M419" i="52" s="1"/>
  <c r="K418" i="52"/>
  <c r="L418" i="52" s="1"/>
  <c r="M418" i="52" s="1"/>
  <c r="K417" i="52"/>
  <c r="L417" i="52" s="1"/>
  <c r="M417" i="52" s="1"/>
  <c r="K416" i="52"/>
  <c r="L416" i="52" s="1"/>
  <c r="M416" i="52" s="1"/>
  <c r="K415" i="52"/>
  <c r="L415" i="52" s="1"/>
  <c r="M415" i="52" s="1"/>
  <c r="K414" i="52"/>
  <c r="L414" i="52" s="1"/>
  <c r="M414" i="52" s="1"/>
  <c r="K413" i="52"/>
  <c r="L413" i="52" s="1"/>
  <c r="M413" i="52" s="1"/>
  <c r="K412" i="52"/>
  <c r="L412" i="52" s="1"/>
  <c r="M412" i="52" s="1"/>
  <c r="K411" i="52"/>
  <c r="L411" i="52" s="1"/>
  <c r="M411" i="52" s="1"/>
  <c r="K410" i="52"/>
  <c r="L410" i="52" s="1"/>
  <c r="M410" i="52" s="1"/>
  <c r="K409" i="52"/>
  <c r="L409" i="52" s="1"/>
  <c r="M409" i="52" s="1"/>
  <c r="K408" i="52"/>
  <c r="L408" i="52" s="1"/>
  <c r="M408" i="52" s="1"/>
  <c r="K407" i="52"/>
  <c r="L407" i="52" s="1"/>
  <c r="M407" i="52" s="1"/>
  <c r="K406" i="52"/>
  <c r="L406" i="52" s="1"/>
  <c r="M406" i="52" s="1"/>
  <c r="K405" i="52"/>
  <c r="L405" i="52" s="1"/>
  <c r="M405" i="52" s="1"/>
  <c r="K404" i="52"/>
  <c r="L404" i="52" s="1"/>
  <c r="M404" i="52" s="1"/>
  <c r="K403" i="52"/>
  <c r="L403" i="52" s="1"/>
  <c r="M403" i="52" s="1"/>
  <c r="K402" i="52"/>
  <c r="L402" i="52" s="1"/>
  <c r="M402" i="52" s="1"/>
  <c r="K401" i="52"/>
  <c r="L401" i="52" s="1"/>
  <c r="M401" i="52" s="1"/>
  <c r="K400" i="52"/>
  <c r="L400" i="52" s="1"/>
  <c r="M400" i="52" s="1"/>
  <c r="K399" i="52"/>
  <c r="L399" i="52" s="1"/>
  <c r="M399" i="52" s="1"/>
  <c r="K398" i="52"/>
  <c r="L398" i="52" s="1"/>
  <c r="M398" i="52" s="1"/>
  <c r="K397" i="52"/>
  <c r="L397" i="52" s="1"/>
  <c r="M397" i="52" s="1"/>
  <c r="K396" i="52"/>
  <c r="L396" i="52" s="1"/>
  <c r="M396" i="52" s="1"/>
  <c r="K395" i="52"/>
  <c r="L395" i="52" s="1"/>
  <c r="M395" i="52" s="1"/>
  <c r="K394" i="52"/>
  <c r="L394" i="52" s="1"/>
  <c r="M394" i="52" s="1"/>
  <c r="K393" i="52"/>
  <c r="L393" i="52" s="1"/>
  <c r="M393" i="52" s="1"/>
  <c r="K392" i="52"/>
  <c r="L392" i="52" s="1"/>
  <c r="M392" i="52" s="1"/>
  <c r="K391" i="52"/>
  <c r="L391" i="52" s="1"/>
  <c r="M391" i="52" s="1"/>
  <c r="K390" i="52"/>
  <c r="L390" i="52" s="1"/>
  <c r="M390" i="52" s="1"/>
  <c r="K389" i="52"/>
  <c r="L389" i="52" s="1"/>
  <c r="M389" i="52" s="1"/>
  <c r="K388" i="52"/>
  <c r="L388" i="52" s="1"/>
  <c r="M388" i="52" s="1"/>
  <c r="K387" i="52"/>
  <c r="L387" i="52" s="1"/>
  <c r="M387" i="52" s="1"/>
  <c r="K386" i="52"/>
  <c r="L386" i="52" s="1"/>
  <c r="M386" i="52" s="1"/>
  <c r="K385" i="52"/>
  <c r="L385" i="52" s="1"/>
  <c r="M385" i="52" s="1"/>
  <c r="K384" i="52"/>
  <c r="L384" i="52" s="1"/>
  <c r="M384" i="52" s="1"/>
  <c r="K383" i="52"/>
  <c r="L383" i="52" s="1"/>
  <c r="M383" i="52" s="1"/>
  <c r="K382" i="52"/>
  <c r="L382" i="52" s="1"/>
  <c r="M382" i="52" s="1"/>
  <c r="K381" i="52"/>
  <c r="L381" i="52" s="1"/>
  <c r="M381" i="52" s="1"/>
  <c r="K380" i="52"/>
  <c r="L380" i="52" s="1"/>
  <c r="M380" i="52" s="1"/>
  <c r="K379" i="52"/>
  <c r="L379" i="52" s="1"/>
  <c r="M379" i="52" s="1"/>
  <c r="K378" i="52"/>
  <c r="L378" i="52" s="1"/>
  <c r="M378" i="52" s="1"/>
  <c r="K377" i="52"/>
  <c r="L377" i="52" s="1"/>
  <c r="M377" i="52" s="1"/>
  <c r="K376" i="52"/>
  <c r="L376" i="52" s="1"/>
  <c r="M376" i="52" s="1"/>
  <c r="K375" i="52"/>
  <c r="L375" i="52" s="1"/>
  <c r="M375" i="52" s="1"/>
  <c r="K374" i="52"/>
  <c r="L374" i="52" s="1"/>
  <c r="M374" i="52" s="1"/>
  <c r="K373" i="52"/>
  <c r="L373" i="52" s="1"/>
  <c r="M373" i="52" s="1"/>
  <c r="K372" i="52"/>
  <c r="L372" i="52" s="1"/>
  <c r="M372" i="52" s="1"/>
  <c r="K371" i="52"/>
  <c r="L371" i="52" s="1"/>
  <c r="M371" i="52" s="1"/>
  <c r="K370" i="52"/>
  <c r="L370" i="52" s="1"/>
  <c r="M370" i="52" s="1"/>
  <c r="K369" i="52"/>
  <c r="L369" i="52" s="1"/>
  <c r="M369" i="52" s="1"/>
  <c r="K368" i="52"/>
  <c r="L368" i="52" s="1"/>
  <c r="M368" i="52" s="1"/>
  <c r="K367" i="52"/>
  <c r="L367" i="52" s="1"/>
  <c r="M367" i="52" s="1"/>
  <c r="K366" i="52"/>
  <c r="L366" i="52" s="1"/>
  <c r="M366" i="52" s="1"/>
  <c r="K365" i="52"/>
  <c r="L365" i="52" s="1"/>
  <c r="M365" i="52" s="1"/>
  <c r="K364" i="52"/>
  <c r="L364" i="52" s="1"/>
  <c r="M364" i="52" s="1"/>
  <c r="K363" i="52"/>
  <c r="L363" i="52" s="1"/>
  <c r="M363" i="52" s="1"/>
  <c r="K362" i="52"/>
  <c r="L362" i="52" s="1"/>
  <c r="M362" i="52" s="1"/>
  <c r="K361" i="52"/>
  <c r="L361" i="52" s="1"/>
  <c r="M361" i="52" s="1"/>
  <c r="K360" i="52"/>
  <c r="L360" i="52" s="1"/>
  <c r="M360" i="52" s="1"/>
  <c r="K359" i="52"/>
  <c r="L359" i="52" s="1"/>
  <c r="M359" i="52" s="1"/>
  <c r="K358" i="52"/>
  <c r="L358" i="52" s="1"/>
  <c r="M358" i="52" s="1"/>
  <c r="K357" i="52"/>
  <c r="L357" i="52" s="1"/>
  <c r="M357" i="52" s="1"/>
  <c r="K356" i="52"/>
  <c r="L356" i="52" s="1"/>
  <c r="M356" i="52" s="1"/>
  <c r="K355" i="52"/>
  <c r="L355" i="52" s="1"/>
  <c r="M355" i="52" s="1"/>
  <c r="K354" i="52"/>
  <c r="L354" i="52" s="1"/>
  <c r="M354" i="52" s="1"/>
  <c r="K353" i="52"/>
  <c r="L353" i="52" s="1"/>
  <c r="M353" i="52" s="1"/>
  <c r="K352" i="52"/>
  <c r="L352" i="52" s="1"/>
  <c r="M352" i="52" s="1"/>
  <c r="K351" i="52"/>
  <c r="L351" i="52" s="1"/>
  <c r="M351" i="52" s="1"/>
  <c r="K350" i="52"/>
  <c r="L350" i="52" s="1"/>
  <c r="M350" i="52" s="1"/>
  <c r="K349" i="52"/>
  <c r="L349" i="52" s="1"/>
  <c r="M349" i="52" s="1"/>
  <c r="K348" i="52"/>
  <c r="L348" i="52" s="1"/>
  <c r="M348" i="52" s="1"/>
  <c r="K347" i="52"/>
  <c r="L347" i="52" s="1"/>
  <c r="M347" i="52" s="1"/>
  <c r="K346" i="52"/>
  <c r="L346" i="52" s="1"/>
  <c r="M346" i="52" s="1"/>
  <c r="K345" i="52"/>
  <c r="L345" i="52" s="1"/>
  <c r="M345" i="52" s="1"/>
  <c r="K344" i="52"/>
  <c r="L344" i="52" s="1"/>
  <c r="M344" i="52" s="1"/>
  <c r="K343" i="52"/>
  <c r="L343" i="52" s="1"/>
  <c r="M343" i="52" s="1"/>
  <c r="K342" i="52"/>
  <c r="L342" i="52" s="1"/>
  <c r="M342" i="52" s="1"/>
  <c r="K341" i="52"/>
  <c r="L341" i="52" s="1"/>
  <c r="M341" i="52" s="1"/>
  <c r="K340" i="52"/>
  <c r="L340" i="52" s="1"/>
  <c r="M340" i="52" s="1"/>
  <c r="K339" i="52"/>
  <c r="L339" i="52" s="1"/>
  <c r="M339" i="52" s="1"/>
  <c r="K338" i="52"/>
  <c r="L338" i="52" s="1"/>
  <c r="M338" i="52" s="1"/>
  <c r="K337" i="52"/>
  <c r="L337" i="52" s="1"/>
  <c r="M337" i="52" s="1"/>
  <c r="K336" i="52"/>
  <c r="L336" i="52" s="1"/>
  <c r="M336" i="52" s="1"/>
  <c r="K335" i="52"/>
  <c r="L335" i="52" s="1"/>
  <c r="M335" i="52" s="1"/>
  <c r="K334" i="52"/>
  <c r="L334" i="52" s="1"/>
  <c r="M334" i="52" s="1"/>
  <c r="K333" i="52"/>
  <c r="L333" i="52" s="1"/>
  <c r="M333" i="52" s="1"/>
  <c r="K332" i="52"/>
  <c r="L332" i="52" s="1"/>
  <c r="M332" i="52" s="1"/>
  <c r="K331" i="52"/>
  <c r="L331" i="52" s="1"/>
  <c r="M331" i="52" s="1"/>
  <c r="K330" i="52"/>
  <c r="L330" i="52" s="1"/>
  <c r="M330" i="52" s="1"/>
  <c r="K329" i="52"/>
  <c r="L329" i="52" s="1"/>
  <c r="M329" i="52" s="1"/>
  <c r="K328" i="52"/>
  <c r="L328" i="52" s="1"/>
  <c r="M328" i="52" s="1"/>
  <c r="K327" i="52"/>
  <c r="L327" i="52" s="1"/>
  <c r="M327" i="52" s="1"/>
  <c r="K326" i="52"/>
  <c r="L326" i="52" s="1"/>
  <c r="M326" i="52" s="1"/>
  <c r="K325" i="52"/>
  <c r="L325" i="52" s="1"/>
  <c r="M325" i="52" s="1"/>
  <c r="K324" i="52"/>
  <c r="L324" i="52" s="1"/>
  <c r="M324" i="52" s="1"/>
  <c r="K323" i="52"/>
  <c r="L323" i="52" s="1"/>
  <c r="M323" i="52" s="1"/>
  <c r="K322" i="52"/>
  <c r="L322" i="52" s="1"/>
  <c r="M322" i="52" s="1"/>
  <c r="K321" i="52"/>
  <c r="L321" i="52" s="1"/>
  <c r="M321" i="52" s="1"/>
  <c r="K320" i="52"/>
  <c r="L320" i="52" s="1"/>
  <c r="M320" i="52" s="1"/>
  <c r="K319" i="52"/>
  <c r="L319" i="52" s="1"/>
  <c r="M319" i="52" s="1"/>
  <c r="K318" i="52"/>
  <c r="L318" i="52" s="1"/>
  <c r="M318" i="52" s="1"/>
  <c r="K317" i="52"/>
  <c r="L317" i="52" s="1"/>
  <c r="M317" i="52" s="1"/>
  <c r="K316" i="52"/>
  <c r="L316" i="52" s="1"/>
  <c r="M316" i="52" s="1"/>
  <c r="K315" i="52"/>
  <c r="L315" i="52" s="1"/>
  <c r="M315" i="52" s="1"/>
  <c r="K314" i="52"/>
  <c r="L314" i="52" s="1"/>
  <c r="M314" i="52" s="1"/>
  <c r="K313" i="52"/>
  <c r="L313" i="52" s="1"/>
  <c r="M313" i="52" s="1"/>
  <c r="K312" i="52"/>
  <c r="L312" i="52" s="1"/>
  <c r="M312" i="52" s="1"/>
  <c r="K311" i="52"/>
  <c r="L311" i="52" s="1"/>
  <c r="M311" i="52" s="1"/>
  <c r="K310" i="52"/>
  <c r="L310" i="52" s="1"/>
  <c r="M310" i="52" s="1"/>
  <c r="K309" i="52"/>
  <c r="L309" i="52" s="1"/>
  <c r="M309" i="52" s="1"/>
  <c r="K308" i="52"/>
  <c r="L308" i="52" s="1"/>
  <c r="M308" i="52" s="1"/>
  <c r="K307" i="52"/>
  <c r="L307" i="52" s="1"/>
  <c r="M307" i="52" s="1"/>
  <c r="K306" i="52"/>
  <c r="L306" i="52" s="1"/>
  <c r="M306" i="52" s="1"/>
  <c r="K305" i="52"/>
  <c r="L305" i="52" s="1"/>
  <c r="M305" i="52" s="1"/>
  <c r="K304" i="52"/>
  <c r="L304" i="52" s="1"/>
  <c r="M304" i="52" s="1"/>
  <c r="K303" i="52"/>
  <c r="L303" i="52" s="1"/>
  <c r="M303" i="52" s="1"/>
  <c r="K302" i="52"/>
  <c r="L302" i="52" s="1"/>
  <c r="M302" i="52" s="1"/>
  <c r="K301" i="52"/>
  <c r="L301" i="52" s="1"/>
  <c r="M301" i="52" s="1"/>
  <c r="K300" i="52"/>
  <c r="L300" i="52" s="1"/>
  <c r="M300" i="52" s="1"/>
  <c r="K299" i="52"/>
  <c r="L299" i="52" s="1"/>
  <c r="M299" i="52" s="1"/>
  <c r="K298" i="52"/>
  <c r="L298" i="52" s="1"/>
  <c r="M298" i="52" s="1"/>
  <c r="K297" i="52"/>
  <c r="L297" i="52" s="1"/>
  <c r="M297" i="52" s="1"/>
  <c r="K296" i="52"/>
  <c r="L296" i="52" s="1"/>
  <c r="M296" i="52" s="1"/>
  <c r="K295" i="52"/>
  <c r="L295" i="52" s="1"/>
  <c r="M295" i="52" s="1"/>
  <c r="K294" i="52"/>
  <c r="L294" i="52" s="1"/>
  <c r="M294" i="52" s="1"/>
  <c r="K293" i="52"/>
  <c r="L293" i="52" s="1"/>
  <c r="M293" i="52" s="1"/>
  <c r="K292" i="52"/>
  <c r="L292" i="52" s="1"/>
  <c r="M292" i="52" s="1"/>
  <c r="K291" i="52"/>
  <c r="L291" i="52" s="1"/>
  <c r="M291" i="52" s="1"/>
  <c r="K290" i="52"/>
  <c r="L290" i="52" s="1"/>
  <c r="M290" i="52" s="1"/>
  <c r="K289" i="52"/>
  <c r="L289" i="52" s="1"/>
  <c r="M289" i="52" s="1"/>
  <c r="K288" i="52"/>
  <c r="L288" i="52" s="1"/>
  <c r="M288" i="52" s="1"/>
  <c r="K287" i="52"/>
  <c r="L287" i="52" s="1"/>
  <c r="M287" i="52" s="1"/>
  <c r="K286" i="52"/>
  <c r="L286" i="52" s="1"/>
  <c r="M286" i="52" s="1"/>
  <c r="K285" i="52"/>
  <c r="L285" i="52" s="1"/>
  <c r="M285" i="52" s="1"/>
  <c r="K284" i="52"/>
  <c r="L284" i="52" s="1"/>
  <c r="M284" i="52" s="1"/>
  <c r="K283" i="52"/>
  <c r="L283" i="52" s="1"/>
  <c r="M283" i="52" s="1"/>
  <c r="K282" i="52"/>
  <c r="L282" i="52" s="1"/>
  <c r="M282" i="52" s="1"/>
  <c r="K281" i="52"/>
  <c r="L281" i="52" s="1"/>
  <c r="M281" i="52" s="1"/>
  <c r="K280" i="52"/>
  <c r="L280" i="52" s="1"/>
  <c r="M280" i="52" s="1"/>
  <c r="K279" i="52"/>
  <c r="L279" i="52" s="1"/>
  <c r="M279" i="52" s="1"/>
  <c r="K278" i="52"/>
  <c r="L278" i="52" s="1"/>
  <c r="M278" i="52" s="1"/>
  <c r="K277" i="52"/>
  <c r="L277" i="52" s="1"/>
  <c r="M277" i="52" s="1"/>
  <c r="K276" i="52"/>
  <c r="L276" i="52" s="1"/>
  <c r="M276" i="52" s="1"/>
  <c r="K275" i="52"/>
  <c r="L275" i="52" s="1"/>
  <c r="M275" i="52" s="1"/>
  <c r="K274" i="52"/>
  <c r="L274" i="52" s="1"/>
  <c r="M274" i="52" s="1"/>
  <c r="K273" i="52"/>
  <c r="L273" i="52" s="1"/>
  <c r="M273" i="52" s="1"/>
  <c r="K272" i="52"/>
  <c r="L272" i="52" s="1"/>
  <c r="M272" i="52" s="1"/>
  <c r="K271" i="52"/>
  <c r="L271" i="52" s="1"/>
  <c r="M271" i="52" s="1"/>
  <c r="K270" i="52"/>
  <c r="L270" i="52" s="1"/>
  <c r="M270" i="52" s="1"/>
  <c r="K269" i="52"/>
  <c r="L269" i="52" s="1"/>
  <c r="M269" i="52" s="1"/>
  <c r="K268" i="52"/>
  <c r="L268" i="52" s="1"/>
  <c r="M268" i="52" s="1"/>
  <c r="K267" i="52"/>
  <c r="L267" i="52" s="1"/>
  <c r="M267" i="52" s="1"/>
  <c r="K266" i="52"/>
  <c r="L266" i="52" s="1"/>
  <c r="M266" i="52" s="1"/>
  <c r="K265" i="52"/>
  <c r="L265" i="52" s="1"/>
  <c r="M265" i="52" s="1"/>
  <c r="K264" i="52"/>
  <c r="L264" i="52" s="1"/>
  <c r="M264" i="52" s="1"/>
  <c r="K263" i="52"/>
  <c r="L263" i="52" s="1"/>
  <c r="M263" i="52" s="1"/>
  <c r="K262" i="52"/>
  <c r="L262" i="52" s="1"/>
  <c r="M262" i="52" s="1"/>
  <c r="K261" i="52"/>
  <c r="L261" i="52" s="1"/>
  <c r="M261" i="52" s="1"/>
  <c r="K260" i="52"/>
  <c r="L260" i="52" s="1"/>
  <c r="M260" i="52" s="1"/>
  <c r="K259" i="52"/>
  <c r="L259" i="52" s="1"/>
  <c r="M259" i="52" s="1"/>
  <c r="K258" i="52"/>
  <c r="L258" i="52" s="1"/>
  <c r="M258" i="52" s="1"/>
  <c r="K257" i="52"/>
  <c r="L257" i="52" s="1"/>
  <c r="M257" i="52" s="1"/>
  <c r="K256" i="52"/>
  <c r="L256" i="52" s="1"/>
  <c r="M256" i="52" s="1"/>
  <c r="K255" i="52"/>
  <c r="L255" i="52" s="1"/>
  <c r="M255" i="52" s="1"/>
  <c r="K254" i="52"/>
  <c r="L254" i="52" s="1"/>
  <c r="M254" i="52" s="1"/>
  <c r="K253" i="52"/>
  <c r="L253" i="52" s="1"/>
  <c r="M253" i="52" s="1"/>
  <c r="K252" i="52"/>
  <c r="L252" i="52" s="1"/>
  <c r="M252" i="52" s="1"/>
  <c r="K251" i="52"/>
  <c r="L251" i="52" s="1"/>
  <c r="M251" i="52" s="1"/>
  <c r="K250" i="52"/>
  <c r="L250" i="52" s="1"/>
  <c r="M250" i="52" s="1"/>
  <c r="K249" i="52"/>
  <c r="L249" i="52" s="1"/>
  <c r="M249" i="52" s="1"/>
  <c r="K248" i="52"/>
  <c r="L248" i="52" s="1"/>
  <c r="M248" i="52" s="1"/>
  <c r="K247" i="52"/>
  <c r="L247" i="52" s="1"/>
  <c r="M247" i="52" s="1"/>
  <c r="K246" i="52"/>
  <c r="L246" i="52" s="1"/>
  <c r="M246" i="52" s="1"/>
  <c r="K245" i="52"/>
  <c r="L245" i="52" s="1"/>
  <c r="M245" i="52" s="1"/>
  <c r="K244" i="52"/>
  <c r="L244" i="52" s="1"/>
  <c r="M244" i="52" s="1"/>
  <c r="K243" i="52"/>
  <c r="L243" i="52" s="1"/>
  <c r="M243" i="52" s="1"/>
  <c r="K242" i="52"/>
  <c r="L242" i="52" s="1"/>
  <c r="M242" i="52" s="1"/>
  <c r="K241" i="52"/>
  <c r="L241" i="52" s="1"/>
  <c r="M241" i="52" s="1"/>
  <c r="K240" i="52"/>
  <c r="L240" i="52" s="1"/>
  <c r="M240" i="52" s="1"/>
  <c r="K239" i="52"/>
  <c r="L239" i="52" s="1"/>
  <c r="M239" i="52" s="1"/>
  <c r="N239" i="52" s="1"/>
  <c r="K238" i="52"/>
  <c r="L238" i="52" s="1"/>
  <c r="M238" i="52" s="1"/>
  <c r="K237" i="52"/>
  <c r="L237" i="52" s="1"/>
  <c r="M237" i="52" s="1"/>
  <c r="O237" i="52" s="1"/>
  <c r="K236" i="52"/>
  <c r="L236" i="52" s="1"/>
  <c r="M236" i="52" s="1"/>
  <c r="K235" i="52"/>
  <c r="L235" i="52" s="1"/>
  <c r="M235" i="52" s="1"/>
  <c r="N235" i="52" s="1"/>
  <c r="K234" i="52"/>
  <c r="L234" i="52" s="1"/>
  <c r="M234" i="52" s="1"/>
  <c r="K233" i="52"/>
  <c r="L233" i="52" s="1"/>
  <c r="M233" i="52" s="1"/>
  <c r="O233" i="52" s="1"/>
  <c r="K232" i="52"/>
  <c r="L232" i="52" s="1"/>
  <c r="M232" i="52" s="1"/>
  <c r="K231" i="52"/>
  <c r="L231" i="52" s="1"/>
  <c r="M231" i="52" s="1"/>
  <c r="N231" i="52" s="1"/>
  <c r="K230" i="52"/>
  <c r="L230" i="52" s="1"/>
  <c r="M230" i="52" s="1"/>
  <c r="K229" i="52"/>
  <c r="L229" i="52" s="1"/>
  <c r="M229" i="52" s="1"/>
  <c r="O229" i="52" s="1"/>
  <c r="K228" i="52"/>
  <c r="L228" i="52" s="1"/>
  <c r="M228" i="52" s="1"/>
  <c r="K227" i="52"/>
  <c r="L227" i="52" s="1"/>
  <c r="M227" i="52" s="1"/>
  <c r="N227" i="52" s="1"/>
  <c r="K226" i="52"/>
  <c r="L226" i="52" s="1"/>
  <c r="M226" i="52" s="1"/>
  <c r="K225" i="52"/>
  <c r="L225" i="52" s="1"/>
  <c r="M225" i="52" s="1"/>
  <c r="O225" i="52" s="1"/>
  <c r="K224" i="52"/>
  <c r="L224" i="52" s="1"/>
  <c r="M224" i="52" s="1"/>
  <c r="K223" i="52"/>
  <c r="L223" i="52" s="1"/>
  <c r="M223" i="52" s="1"/>
  <c r="N223" i="52" s="1"/>
  <c r="K222" i="52"/>
  <c r="L222" i="52" s="1"/>
  <c r="M222" i="52" s="1"/>
  <c r="K221" i="52"/>
  <c r="L221" i="52" s="1"/>
  <c r="M221" i="52" s="1"/>
  <c r="O221" i="52" s="1"/>
  <c r="K220" i="52"/>
  <c r="L220" i="52" s="1"/>
  <c r="M220" i="52" s="1"/>
  <c r="N220" i="52" s="1"/>
  <c r="K219" i="52"/>
  <c r="L219" i="52" s="1"/>
  <c r="M219" i="52" s="1"/>
  <c r="N219" i="52" s="1"/>
  <c r="K218" i="52"/>
  <c r="L218" i="52" s="1"/>
  <c r="M218" i="52" s="1"/>
  <c r="N218" i="52" s="1"/>
  <c r="K217" i="52"/>
  <c r="L217" i="52" s="1"/>
  <c r="M217" i="52" s="1"/>
  <c r="O217" i="52" s="1"/>
  <c r="K216" i="52"/>
  <c r="L216" i="52" s="1"/>
  <c r="M216" i="52" s="1"/>
  <c r="K215" i="52"/>
  <c r="L215" i="52" s="1"/>
  <c r="M215" i="52" s="1"/>
  <c r="N215" i="52" s="1"/>
  <c r="K214" i="52"/>
  <c r="L214" i="52" s="1"/>
  <c r="M214" i="52" s="1"/>
  <c r="K213" i="52"/>
  <c r="L213" i="52" s="1"/>
  <c r="M213" i="52" s="1"/>
  <c r="O213" i="52" s="1"/>
  <c r="K212" i="52"/>
  <c r="L212" i="52" s="1"/>
  <c r="M212" i="52" s="1"/>
  <c r="K211" i="52"/>
  <c r="L211" i="52" s="1"/>
  <c r="M211" i="52" s="1"/>
  <c r="N211" i="52" s="1"/>
  <c r="K210" i="52"/>
  <c r="L210" i="52" s="1"/>
  <c r="M210" i="52" s="1"/>
  <c r="K209" i="52"/>
  <c r="L209" i="52" s="1"/>
  <c r="M209" i="52" s="1"/>
  <c r="O209" i="52" s="1"/>
  <c r="K208" i="52"/>
  <c r="L208" i="52" s="1"/>
  <c r="M208" i="52" s="1"/>
  <c r="K207" i="52"/>
  <c r="L207" i="52" s="1"/>
  <c r="M207" i="52" s="1"/>
  <c r="N207" i="52" s="1"/>
  <c r="K206" i="52"/>
  <c r="L206" i="52" s="1"/>
  <c r="M206" i="52" s="1"/>
  <c r="K205" i="52"/>
  <c r="L205" i="52" s="1"/>
  <c r="M205" i="52" s="1"/>
  <c r="O205" i="52" s="1"/>
  <c r="K204" i="52"/>
  <c r="L204" i="52" s="1"/>
  <c r="M204" i="52" s="1"/>
  <c r="N204" i="52" s="1"/>
  <c r="K203" i="52"/>
  <c r="L203" i="52" s="1"/>
  <c r="M203" i="52" s="1"/>
  <c r="N203" i="52" s="1"/>
  <c r="K202" i="52"/>
  <c r="L202" i="52" s="1"/>
  <c r="M202" i="52" s="1"/>
  <c r="N202" i="52" s="1"/>
  <c r="K201" i="52"/>
  <c r="L201" i="52" s="1"/>
  <c r="M201" i="52" s="1"/>
  <c r="O201" i="52" s="1"/>
  <c r="K200" i="52"/>
  <c r="L200" i="52" s="1"/>
  <c r="M200" i="52" s="1"/>
  <c r="K199" i="52"/>
  <c r="L199" i="52" s="1"/>
  <c r="M199" i="52" s="1"/>
  <c r="N199" i="52" s="1"/>
  <c r="K198" i="52"/>
  <c r="L198" i="52" s="1"/>
  <c r="M198" i="52" s="1"/>
  <c r="K197" i="52"/>
  <c r="L197" i="52" s="1"/>
  <c r="M197" i="52" s="1"/>
  <c r="O197" i="52" s="1"/>
  <c r="K196" i="52"/>
  <c r="L196" i="52" s="1"/>
  <c r="M196" i="52" s="1"/>
  <c r="K195" i="52"/>
  <c r="L195" i="52" s="1"/>
  <c r="M195" i="52" s="1"/>
  <c r="N195" i="52" s="1"/>
  <c r="K194" i="52"/>
  <c r="L194" i="52" s="1"/>
  <c r="M194" i="52" s="1"/>
  <c r="K193" i="52"/>
  <c r="L193" i="52" s="1"/>
  <c r="M193" i="52" s="1"/>
  <c r="O193" i="52" s="1"/>
  <c r="K192" i="52"/>
  <c r="L192" i="52" s="1"/>
  <c r="M192" i="52" s="1"/>
  <c r="K191" i="52"/>
  <c r="L191" i="52" s="1"/>
  <c r="M191" i="52" s="1"/>
  <c r="N191" i="52" s="1"/>
  <c r="K190" i="52"/>
  <c r="L190" i="52" s="1"/>
  <c r="M190" i="52" s="1"/>
  <c r="K189" i="52"/>
  <c r="L189" i="52" s="1"/>
  <c r="M189" i="52" s="1"/>
  <c r="O189" i="52" s="1"/>
  <c r="K188" i="52"/>
  <c r="L188" i="52" s="1"/>
  <c r="M188" i="52" s="1"/>
  <c r="K187" i="52"/>
  <c r="L187" i="52" s="1"/>
  <c r="M187" i="52" s="1"/>
  <c r="N187" i="52" s="1"/>
  <c r="K186" i="52"/>
  <c r="L186" i="52" s="1"/>
  <c r="M186" i="52" s="1"/>
  <c r="K185" i="52"/>
  <c r="L185" i="52" s="1"/>
  <c r="M185" i="52" s="1"/>
  <c r="O185" i="52" s="1"/>
  <c r="K184" i="52"/>
  <c r="L184" i="52" s="1"/>
  <c r="M184" i="52" s="1"/>
  <c r="N184" i="52" s="1"/>
  <c r="K183" i="52"/>
  <c r="L183" i="52" s="1"/>
  <c r="M183" i="52" s="1"/>
  <c r="N183" i="52" s="1"/>
  <c r="K182" i="52"/>
  <c r="L182" i="52" s="1"/>
  <c r="M182" i="52" s="1"/>
  <c r="K181" i="52"/>
  <c r="L181" i="52" s="1"/>
  <c r="M181" i="52" s="1"/>
  <c r="O181" i="52" s="1"/>
  <c r="K180" i="52"/>
  <c r="L180" i="52" s="1"/>
  <c r="M180" i="52" s="1"/>
  <c r="K179" i="52"/>
  <c r="L179" i="52" s="1"/>
  <c r="M179" i="52" s="1"/>
  <c r="N179" i="52" s="1"/>
  <c r="K178" i="52"/>
  <c r="L178" i="52" s="1"/>
  <c r="M178" i="52" s="1"/>
  <c r="N178" i="52" s="1"/>
  <c r="K177" i="52"/>
  <c r="L177" i="52" s="1"/>
  <c r="M177" i="52" s="1"/>
  <c r="O177" i="52" s="1"/>
  <c r="K176" i="52"/>
  <c r="L176" i="52" s="1"/>
  <c r="M176" i="52" s="1"/>
  <c r="N176" i="52" s="1"/>
  <c r="K175" i="52"/>
  <c r="L175" i="52" s="1"/>
  <c r="M175" i="52" s="1"/>
  <c r="N175" i="52" s="1"/>
  <c r="K174" i="52"/>
  <c r="L174" i="52" s="1"/>
  <c r="M174" i="52" s="1"/>
  <c r="K173" i="52"/>
  <c r="L173" i="52" s="1"/>
  <c r="M173" i="52" s="1"/>
  <c r="O173" i="52" s="1"/>
  <c r="K172" i="52"/>
  <c r="L172" i="52" s="1"/>
  <c r="M172" i="52" s="1"/>
  <c r="K171" i="52"/>
  <c r="L171" i="52" s="1"/>
  <c r="M171" i="52" s="1"/>
  <c r="N171" i="52" s="1"/>
  <c r="K170" i="52"/>
  <c r="L170" i="52" s="1"/>
  <c r="M170" i="52" s="1"/>
  <c r="N170" i="52" s="1"/>
  <c r="K169" i="52"/>
  <c r="L169" i="52" s="1"/>
  <c r="M169" i="52" s="1"/>
  <c r="O169" i="52" s="1"/>
  <c r="K168" i="52"/>
  <c r="L168" i="52" s="1"/>
  <c r="M168" i="52" s="1"/>
  <c r="N168" i="52" s="1"/>
  <c r="K167" i="52"/>
  <c r="L167" i="52" s="1"/>
  <c r="M167" i="52" s="1"/>
  <c r="N167" i="52" s="1"/>
  <c r="K166" i="52"/>
  <c r="L166" i="52" s="1"/>
  <c r="M166" i="52" s="1"/>
  <c r="K165" i="52"/>
  <c r="L165" i="52" s="1"/>
  <c r="M165" i="52" s="1"/>
  <c r="O165" i="52" s="1"/>
  <c r="K164" i="52"/>
  <c r="L164" i="52" s="1"/>
  <c r="M164" i="52" s="1"/>
  <c r="N164" i="52" s="1"/>
  <c r="K163" i="52"/>
  <c r="L163" i="52" s="1"/>
  <c r="M163" i="52" s="1"/>
  <c r="N163" i="52" s="1"/>
  <c r="K162" i="52"/>
  <c r="L162" i="52" s="1"/>
  <c r="M162" i="52" s="1"/>
  <c r="N162" i="52" s="1"/>
  <c r="K161" i="52"/>
  <c r="L161" i="52" s="1"/>
  <c r="M161" i="52" s="1"/>
  <c r="O161" i="52" s="1"/>
  <c r="K160" i="52"/>
  <c r="L160" i="52" s="1"/>
  <c r="M160" i="52" s="1"/>
  <c r="N160" i="52" s="1"/>
  <c r="K159" i="52"/>
  <c r="L159" i="52" s="1"/>
  <c r="M159" i="52" s="1"/>
  <c r="N159" i="52" s="1"/>
  <c r="K158" i="52"/>
  <c r="L158" i="52" s="1"/>
  <c r="M158" i="52" s="1"/>
  <c r="K157" i="52"/>
  <c r="L157" i="52" s="1"/>
  <c r="M157" i="52" s="1"/>
  <c r="O157" i="52" s="1"/>
  <c r="K156" i="52"/>
  <c r="L156" i="52" s="1"/>
  <c r="M156" i="52" s="1"/>
  <c r="K155" i="52"/>
  <c r="L155" i="52" s="1"/>
  <c r="M155" i="52" s="1"/>
  <c r="N155" i="52" s="1"/>
  <c r="K154" i="52"/>
  <c r="L154" i="52" s="1"/>
  <c r="M154" i="52" s="1"/>
  <c r="N154" i="52" s="1"/>
  <c r="K153" i="52"/>
  <c r="L153" i="52" s="1"/>
  <c r="M153" i="52" s="1"/>
  <c r="O153" i="52" s="1"/>
  <c r="K152" i="52"/>
  <c r="L152" i="52" s="1"/>
  <c r="M152" i="52" s="1"/>
  <c r="N152" i="52" s="1"/>
  <c r="K151" i="52"/>
  <c r="L151" i="52" s="1"/>
  <c r="M151" i="52" s="1"/>
  <c r="N151" i="52" s="1"/>
  <c r="K150" i="52"/>
  <c r="L150" i="52" s="1"/>
  <c r="M150" i="52" s="1"/>
  <c r="K149" i="52"/>
  <c r="L149" i="52" s="1"/>
  <c r="M149" i="52" s="1"/>
  <c r="O149" i="52" s="1"/>
  <c r="K148" i="52"/>
  <c r="L148" i="52" s="1"/>
  <c r="M148" i="52" s="1"/>
  <c r="K147" i="52"/>
  <c r="L147" i="52" s="1"/>
  <c r="M147" i="52" s="1"/>
  <c r="N147" i="52" s="1"/>
  <c r="K146" i="52"/>
  <c r="L146" i="52" s="1"/>
  <c r="M146" i="52" s="1"/>
  <c r="N146" i="52" s="1"/>
  <c r="K145" i="52"/>
  <c r="L145" i="52" s="1"/>
  <c r="M145" i="52" s="1"/>
  <c r="O145" i="52" s="1"/>
  <c r="K144" i="52"/>
  <c r="L144" i="52" s="1"/>
  <c r="M144" i="52" s="1"/>
  <c r="N144" i="52" s="1"/>
  <c r="K143" i="52"/>
  <c r="L143" i="52" s="1"/>
  <c r="M143" i="52" s="1"/>
  <c r="N143" i="52" s="1"/>
  <c r="K142" i="52"/>
  <c r="L142" i="52" s="1"/>
  <c r="M142" i="52" s="1"/>
  <c r="K141" i="52"/>
  <c r="L141" i="52" s="1"/>
  <c r="M141" i="52" s="1"/>
  <c r="O141" i="52" s="1"/>
  <c r="K140" i="52"/>
  <c r="L140" i="52" s="1"/>
  <c r="M140" i="52" s="1"/>
  <c r="K139" i="52"/>
  <c r="L139" i="52" s="1"/>
  <c r="M139" i="52" s="1"/>
  <c r="N139" i="52" s="1"/>
  <c r="K138" i="52"/>
  <c r="L138" i="52" s="1"/>
  <c r="M138" i="52" s="1"/>
  <c r="N138" i="52" s="1"/>
  <c r="K137" i="52"/>
  <c r="L137" i="52" s="1"/>
  <c r="M137" i="52" s="1"/>
  <c r="O137" i="52" s="1"/>
  <c r="K136" i="52"/>
  <c r="L136" i="52" s="1"/>
  <c r="M136" i="52" s="1"/>
  <c r="N136" i="52" s="1"/>
  <c r="K135" i="52"/>
  <c r="L135" i="52" s="1"/>
  <c r="M135" i="52" s="1"/>
  <c r="N135" i="52" s="1"/>
  <c r="K134" i="52"/>
  <c r="L134" i="52" s="1"/>
  <c r="M134" i="52" s="1"/>
  <c r="K133" i="52"/>
  <c r="L133" i="52" s="1"/>
  <c r="M133" i="52" s="1"/>
  <c r="O133" i="52" s="1"/>
  <c r="K132" i="52"/>
  <c r="L132" i="52" s="1"/>
  <c r="M132" i="52" s="1"/>
  <c r="N132" i="52" s="1"/>
  <c r="K131" i="52"/>
  <c r="L131" i="52" s="1"/>
  <c r="M131" i="52" s="1"/>
  <c r="N131" i="52" s="1"/>
  <c r="K130" i="52"/>
  <c r="L130" i="52" s="1"/>
  <c r="M130" i="52" s="1"/>
  <c r="N130" i="52" s="1"/>
  <c r="K129" i="52"/>
  <c r="L129" i="52" s="1"/>
  <c r="M129" i="52" s="1"/>
  <c r="O129" i="52" s="1"/>
  <c r="K128" i="52"/>
  <c r="L128" i="52" s="1"/>
  <c r="M128" i="52" s="1"/>
  <c r="N128" i="52" s="1"/>
  <c r="K127" i="52"/>
  <c r="L127" i="52" s="1"/>
  <c r="M127" i="52" s="1"/>
  <c r="N127" i="52" s="1"/>
  <c r="K126" i="52"/>
  <c r="L126" i="52" s="1"/>
  <c r="M126" i="52" s="1"/>
  <c r="K125" i="52"/>
  <c r="L125" i="52" s="1"/>
  <c r="M125" i="52" s="1"/>
  <c r="O125" i="52" s="1"/>
  <c r="K124" i="52"/>
  <c r="L124" i="52" s="1"/>
  <c r="M124" i="52" s="1"/>
  <c r="K123" i="52"/>
  <c r="L123" i="52" s="1"/>
  <c r="M123" i="52" s="1"/>
  <c r="N123" i="52" s="1"/>
  <c r="K122" i="52"/>
  <c r="L122" i="52" s="1"/>
  <c r="M122" i="52" s="1"/>
  <c r="K121" i="52"/>
  <c r="L121" i="52" s="1"/>
  <c r="M121" i="52" s="1"/>
  <c r="O121" i="52" s="1"/>
  <c r="K120" i="52"/>
  <c r="L120" i="52" s="1"/>
  <c r="M120" i="52" s="1"/>
  <c r="N120" i="52" s="1"/>
  <c r="K119" i="52"/>
  <c r="L119" i="52" s="1"/>
  <c r="M119" i="52" s="1"/>
  <c r="N119" i="52" s="1"/>
  <c r="K118" i="52"/>
  <c r="L118" i="52" s="1"/>
  <c r="M118" i="52" s="1"/>
  <c r="K117" i="52"/>
  <c r="L117" i="52" s="1"/>
  <c r="M117" i="52" s="1"/>
  <c r="O117" i="52" s="1"/>
  <c r="K116" i="52"/>
  <c r="L116" i="52" s="1"/>
  <c r="M116" i="52" s="1"/>
  <c r="K115" i="52"/>
  <c r="L115" i="52" s="1"/>
  <c r="M115" i="52" s="1"/>
  <c r="N115" i="52" s="1"/>
  <c r="K114" i="52"/>
  <c r="L114" i="52" s="1"/>
  <c r="M114" i="52" s="1"/>
  <c r="N114" i="52" s="1"/>
  <c r="K113" i="52"/>
  <c r="L113" i="52" s="1"/>
  <c r="M113" i="52" s="1"/>
  <c r="O113" i="52" s="1"/>
  <c r="K112" i="52"/>
  <c r="L112" i="52" s="1"/>
  <c r="M112" i="52" s="1"/>
  <c r="N112" i="52" s="1"/>
  <c r="K111" i="52"/>
  <c r="L111" i="52" s="1"/>
  <c r="M111" i="52" s="1"/>
  <c r="N111" i="52" s="1"/>
  <c r="K110" i="52"/>
  <c r="L110" i="52" s="1"/>
  <c r="M110" i="52" s="1"/>
  <c r="K109" i="52"/>
  <c r="L109" i="52" s="1"/>
  <c r="M109" i="52" s="1"/>
  <c r="O109" i="52" s="1"/>
  <c r="K108" i="52"/>
  <c r="L108" i="52" s="1"/>
  <c r="M108" i="52" s="1"/>
  <c r="K107" i="52"/>
  <c r="L107" i="52" s="1"/>
  <c r="M107" i="52" s="1"/>
  <c r="N107" i="52" s="1"/>
  <c r="K106" i="52"/>
  <c r="L106" i="52" s="1"/>
  <c r="M106" i="52" s="1"/>
  <c r="N106" i="52" s="1"/>
  <c r="K105" i="52"/>
  <c r="L105" i="52" s="1"/>
  <c r="M105" i="52" s="1"/>
  <c r="O105" i="52" s="1"/>
  <c r="K104" i="52"/>
  <c r="L104" i="52" s="1"/>
  <c r="M104" i="52" s="1"/>
  <c r="N104" i="52" s="1"/>
  <c r="K103" i="52"/>
  <c r="L103" i="52" s="1"/>
  <c r="M103" i="52" s="1"/>
  <c r="N103" i="52" s="1"/>
  <c r="K102" i="52"/>
  <c r="L102" i="52" s="1"/>
  <c r="M102" i="52" s="1"/>
  <c r="K101" i="52"/>
  <c r="L101" i="52" s="1"/>
  <c r="M101" i="52" s="1"/>
  <c r="O101" i="52" s="1"/>
  <c r="K100" i="52"/>
  <c r="L100" i="52" s="1"/>
  <c r="M100" i="52" s="1"/>
  <c r="N100" i="52" s="1"/>
  <c r="K99" i="52"/>
  <c r="L99" i="52" s="1"/>
  <c r="M99" i="52" s="1"/>
  <c r="N99" i="52" s="1"/>
  <c r="K98" i="52"/>
  <c r="L98" i="52" s="1"/>
  <c r="M98" i="52" s="1"/>
  <c r="N98" i="52" s="1"/>
  <c r="K97" i="52"/>
  <c r="L97" i="52" s="1"/>
  <c r="M97" i="52" s="1"/>
  <c r="O97" i="52" s="1"/>
  <c r="K96" i="52"/>
  <c r="L96" i="52" s="1"/>
  <c r="M96" i="52" s="1"/>
  <c r="N96" i="52" s="1"/>
  <c r="K95" i="52"/>
  <c r="L95" i="52" s="1"/>
  <c r="M95" i="52" s="1"/>
  <c r="N95" i="52" s="1"/>
  <c r="K94" i="52"/>
  <c r="L94" i="52" s="1"/>
  <c r="M94" i="52" s="1"/>
  <c r="K93" i="52"/>
  <c r="L93" i="52" s="1"/>
  <c r="M93" i="52" s="1"/>
  <c r="O93" i="52" s="1"/>
  <c r="K92" i="52"/>
  <c r="L92" i="52" s="1"/>
  <c r="M92" i="52" s="1"/>
  <c r="K91" i="52"/>
  <c r="L91" i="52" s="1"/>
  <c r="M91" i="52" s="1"/>
  <c r="N91" i="52" s="1"/>
  <c r="K90" i="52"/>
  <c r="L90" i="52" s="1"/>
  <c r="M90" i="52" s="1"/>
  <c r="K89" i="52"/>
  <c r="L89" i="52" s="1"/>
  <c r="M89" i="52" s="1"/>
  <c r="O89" i="52" s="1"/>
  <c r="K88" i="52"/>
  <c r="L88" i="52" s="1"/>
  <c r="M88" i="52" s="1"/>
  <c r="N88" i="52" s="1"/>
  <c r="K87" i="52"/>
  <c r="L87" i="52" s="1"/>
  <c r="M87" i="52" s="1"/>
  <c r="N87" i="52" s="1"/>
  <c r="K86" i="52"/>
  <c r="L86" i="52" s="1"/>
  <c r="M86" i="52" s="1"/>
  <c r="K85" i="52"/>
  <c r="L85" i="52" s="1"/>
  <c r="M85" i="52" s="1"/>
  <c r="O85" i="52" s="1"/>
  <c r="K84" i="52"/>
  <c r="L84" i="52" s="1"/>
  <c r="M84" i="52" s="1"/>
  <c r="K83" i="52"/>
  <c r="L83" i="52" s="1"/>
  <c r="M83" i="52" s="1"/>
  <c r="N83" i="52" s="1"/>
  <c r="K82" i="52"/>
  <c r="L82" i="52" s="1"/>
  <c r="M82" i="52" s="1"/>
  <c r="N82" i="52" s="1"/>
  <c r="K81" i="52"/>
  <c r="L81" i="52" s="1"/>
  <c r="M81" i="52" s="1"/>
  <c r="O81" i="52" s="1"/>
  <c r="K80" i="52"/>
  <c r="L80" i="52" s="1"/>
  <c r="M80" i="52" s="1"/>
  <c r="N80" i="52" s="1"/>
  <c r="K79" i="52"/>
  <c r="L79" i="52" s="1"/>
  <c r="M79" i="52" s="1"/>
  <c r="N79" i="52" s="1"/>
  <c r="K78" i="52"/>
  <c r="L78" i="52" s="1"/>
  <c r="M78" i="52" s="1"/>
  <c r="K77" i="52"/>
  <c r="L77" i="52" s="1"/>
  <c r="M77" i="52" s="1"/>
  <c r="O77" i="52" s="1"/>
  <c r="K76" i="52"/>
  <c r="L76" i="52" s="1"/>
  <c r="M76" i="52" s="1"/>
  <c r="K75" i="52"/>
  <c r="L75" i="52" s="1"/>
  <c r="M75" i="52" s="1"/>
  <c r="N75" i="52" s="1"/>
  <c r="K74" i="52"/>
  <c r="L74" i="52" s="1"/>
  <c r="M74" i="52" s="1"/>
  <c r="N74" i="52" s="1"/>
  <c r="K73" i="52"/>
  <c r="L73" i="52" s="1"/>
  <c r="M73" i="52" s="1"/>
  <c r="O73" i="52" s="1"/>
  <c r="K72" i="52"/>
  <c r="L72" i="52" s="1"/>
  <c r="M72" i="52" s="1"/>
  <c r="N72" i="52" s="1"/>
  <c r="K71" i="52"/>
  <c r="L71" i="52" s="1"/>
  <c r="M71" i="52" s="1"/>
  <c r="N71" i="52" s="1"/>
  <c r="K70" i="52"/>
  <c r="L70" i="52" s="1"/>
  <c r="M70" i="52" s="1"/>
  <c r="K69" i="52"/>
  <c r="L69" i="52" s="1"/>
  <c r="M69" i="52" s="1"/>
  <c r="O69" i="52" s="1"/>
  <c r="K68" i="52"/>
  <c r="L68" i="52" s="1"/>
  <c r="M68" i="52" s="1"/>
  <c r="N68" i="52" s="1"/>
  <c r="K67" i="52"/>
  <c r="L67" i="52" s="1"/>
  <c r="M67" i="52" s="1"/>
  <c r="N67" i="52" s="1"/>
  <c r="K66" i="52"/>
  <c r="L66" i="52" s="1"/>
  <c r="M66" i="52" s="1"/>
  <c r="N66" i="52" s="1"/>
  <c r="K65" i="52"/>
  <c r="L65" i="52" s="1"/>
  <c r="M65" i="52" s="1"/>
  <c r="O65" i="52" s="1"/>
  <c r="K64" i="52"/>
  <c r="L64" i="52" s="1"/>
  <c r="M64" i="52" s="1"/>
  <c r="N64" i="52" s="1"/>
  <c r="K63" i="52"/>
  <c r="L63" i="52" s="1"/>
  <c r="M63" i="52" s="1"/>
  <c r="N63" i="52" s="1"/>
  <c r="K62" i="52"/>
  <c r="L62" i="52" s="1"/>
  <c r="M62" i="52" s="1"/>
  <c r="K61" i="52"/>
  <c r="L61" i="52" s="1"/>
  <c r="M61" i="52" s="1"/>
  <c r="O61" i="52" s="1"/>
  <c r="K60" i="52"/>
  <c r="L60" i="52" s="1"/>
  <c r="M60" i="52" s="1"/>
  <c r="K59" i="52"/>
  <c r="L59" i="52" s="1"/>
  <c r="M59" i="52" s="1"/>
  <c r="N59" i="52" s="1"/>
  <c r="K58" i="52"/>
  <c r="L58" i="52" s="1"/>
  <c r="M58" i="52" s="1"/>
  <c r="K57" i="52"/>
  <c r="L57" i="52" s="1"/>
  <c r="M57" i="52" s="1"/>
  <c r="O57" i="52" s="1"/>
  <c r="K56" i="52"/>
  <c r="L56" i="52" s="1"/>
  <c r="M56" i="52" s="1"/>
  <c r="K55" i="52"/>
  <c r="L55" i="52" s="1"/>
  <c r="M55" i="52" s="1"/>
  <c r="N55" i="52" s="1"/>
  <c r="K54" i="52"/>
  <c r="L54" i="52" s="1"/>
  <c r="M54" i="52" s="1"/>
  <c r="N54" i="52" s="1"/>
  <c r="K53" i="52"/>
  <c r="L53" i="52" s="1"/>
  <c r="M53" i="52" s="1"/>
  <c r="O53" i="52" s="1"/>
  <c r="K52" i="52"/>
  <c r="L52" i="52" s="1"/>
  <c r="M52" i="52" s="1"/>
  <c r="K51" i="52"/>
  <c r="L51" i="52" s="1"/>
  <c r="M51" i="52" s="1"/>
  <c r="N51" i="52" s="1"/>
  <c r="K50" i="52"/>
  <c r="L50" i="52" s="1"/>
  <c r="M50" i="52" s="1"/>
  <c r="K49" i="52"/>
  <c r="L49" i="52" s="1"/>
  <c r="M49" i="52" s="1"/>
  <c r="O49" i="52" s="1"/>
  <c r="K48" i="52"/>
  <c r="L48" i="52" s="1"/>
  <c r="M48" i="52" s="1"/>
  <c r="K47" i="52"/>
  <c r="L47" i="52" s="1"/>
  <c r="M47" i="52" s="1"/>
  <c r="N47" i="52" s="1"/>
  <c r="K46" i="52"/>
  <c r="L46" i="52" s="1"/>
  <c r="M46" i="52" s="1"/>
  <c r="N46" i="52" s="1"/>
  <c r="K45" i="52"/>
  <c r="L45" i="52" s="1"/>
  <c r="M45" i="52" s="1"/>
  <c r="O45" i="52" s="1"/>
  <c r="K44" i="52"/>
  <c r="L44" i="52" s="1"/>
  <c r="M44" i="52" s="1"/>
  <c r="K43" i="52"/>
  <c r="L43" i="52" s="1"/>
  <c r="M43" i="52" s="1"/>
  <c r="N43" i="52" s="1"/>
  <c r="K42" i="52"/>
  <c r="L42" i="52" s="1"/>
  <c r="M42" i="52" s="1"/>
  <c r="K41" i="52"/>
  <c r="L41" i="52" s="1"/>
  <c r="M41" i="52" s="1"/>
  <c r="O41" i="52" s="1"/>
  <c r="K40" i="52"/>
  <c r="L40" i="52" s="1"/>
  <c r="M40" i="52" s="1"/>
  <c r="K39" i="52"/>
  <c r="L39" i="52" s="1"/>
  <c r="M39" i="52" s="1"/>
  <c r="N39" i="52" s="1"/>
  <c r="K38" i="52"/>
  <c r="L38" i="52" s="1"/>
  <c r="M38" i="52" s="1"/>
  <c r="N38" i="52" s="1"/>
  <c r="K37" i="52"/>
  <c r="L37" i="52" s="1"/>
  <c r="M37" i="52" s="1"/>
  <c r="O37" i="52" s="1"/>
  <c r="K36" i="52"/>
  <c r="L36" i="52" s="1"/>
  <c r="M36" i="52" s="1"/>
  <c r="K35" i="52"/>
  <c r="L35" i="52" s="1"/>
  <c r="M35" i="52" s="1"/>
  <c r="N35" i="52" s="1"/>
  <c r="K34" i="52"/>
  <c r="L34" i="52" s="1"/>
  <c r="M34" i="52" s="1"/>
  <c r="K33" i="52"/>
  <c r="L33" i="52" s="1"/>
  <c r="M33" i="52" s="1"/>
  <c r="O33" i="52" s="1"/>
  <c r="K32" i="52"/>
  <c r="L32" i="52" s="1"/>
  <c r="M32" i="52" s="1"/>
  <c r="K31" i="52"/>
  <c r="L31" i="52" s="1"/>
  <c r="M31" i="52" s="1"/>
  <c r="N31" i="52" s="1"/>
  <c r="K30" i="52"/>
  <c r="L30" i="52" s="1"/>
  <c r="M30" i="52" s="1"/>
  <c r="N30" i="52" s="1"/>
  <c r="K29" i="52"/>
  <c r="L29" i="52" s="1"/>
  <c r="M29" i="52" s="1"/>
  <c r="O29" i="52" s="1"/>
  <c r="K28" i="52"/>
  <c r="L28" i="52" s="1"/>
  <c r="M28" i="52" s="1"/>
  <c r="K27" i="52"/>
  <c r="L27" i="52" s="1"/>
  <c r="M27" i="52" s="1"/>
  <c r="N27" i="52" s="1"/>
  <c r="K26" i="52"/>
  <c r="L26" i="52" s="1"/>
  <c r="M26" i="52" s="1"/>
  <c r="K25" i="52"/>
  <c r="L25" i="52" s="1"/>
  <c r="M25" i="52" s="1"/>
  <c r="O25" i="52" s="1"/>
  <c r="K24" i="52"/>
  <c r="L24" i="52" s="1"/>
  <c r="M24" i="52" s="1"/>
  <c r="K23" i="52"/>
  <c r="L23" i="52" s="1"/>
  <c r="M23" i="52" s="1"/>
  <c r="N23" i="52" s="1"/>
  <c r="K22" i="52"/>
  <c r="L22" i="52" s="1"/>
  <c r="M22" i="52" s="1"/>
  <c r="N22" i="52" s="1"/>
  <c r="K21" i="52"/>
  <c r="L21" i="52" s="1"/>
  <c r="M21" i="52" s="1"/>
  <c r="O21" i="52" s="1"/>
  <c r="K20" i="52"/>
  <c r="L20" i="52" s="1"/>
  <c r="M20" i="52" s="1"/>
  <c r="K19" i="52"/>
  <c r="L19" i="52" s="1"/>
  <c r="M19" i="52" s="1"/>
  <c r="N19" i="52" s="1"/>
  <c r="K18" i="52"/>
  <c r="L18" i="52" s="1"/>
  <c r="M18" i="52" s="1"/>
  <c r="K17" i="52"/>
  <c r="L17" i="52" s="1"/>
  <c r="M17" i="52" s="1"/>
  <c r="O17" i="52" s="1"/>
  <c r="K16" i="52"/>
  <c r="L16" i="52" s="1"/>
  <c r="M16" i="52" s="1"/>
  <c r="K15" i="52"/>
  <c r="L15" i="52" s="1"/>
  <c r="M15" i="52" s="1"/>
  <c r="N15" i="52" s="1"/>
  <c r="K14" i="52"/>
  <c r="L14" i="52" s="1"/>
  <c r="M14" i="52" s="1"/>
  <c r="N14" i="52" s="1"/>
  <c r="K13" i="52"/>
  <c r="L13" i="52" s="1"/>
  <c r="K12" i="52"/>
  <c r="L12" i="52" s="1"/>
  <c r="M12" i="52" s="1"/>
  <c r="K11" i="52"/>
  <c r="L11" i="52" s="1"/>
  <c r="M11" i="52" s="1"/>
  <c r="N11" i="52" s="1"/>
  <c r="K10" i="52"/>
  <c r="L10" i="52" s="1"/>
  <c r="M10" i="52" s="1"/>
  <c r="K9" i="52"/>
  <c r="L9" i="52" s="1"/>
  <c r="M9" i="52" s="1"/>
  <c r="O9" i="52" s="1"/>
  <c r="O1011" i="52" l="1"/>
  <c r="O1014" i="52"/>
  <c r="O603" i="52"/>
  <c r="N804" i="52"/>
  <c r="N963" i="52"/>
  <c r="N1006" i="52"/>
  <c r="O623" i="52"/>
  <c r="O691" i="52"/>
  <c r="N715" i="52"/>
  <c r="N692" i="52"/>
  <c r="O723" i="52"/>
  <c r="M13" i="52"/>
  <c r="O13" i="52" s="1"/>
  <c r="O631" i="52"/>
  <c r="N700" i="52"/>
  <c r="O703" i="52"/>
  <c r="N707" i="52"/>
  <c r="N1077" i="52"/>
  <c r="O771" i="52"/>
  <c r="N788" i="52"/>
  <c r="N1138" i="52"/>
  <c r="O615" i="52"/>
  <c r="N708" i="52"/>
  <c r="O711" i="52"/>
  <c r="N740" i="52"/>
  <c r="N212" i="52"/>
  <c r="O212" i="52"/>
  <c r="N210" i="52"/>
  <c r="O210" i="52"/>
  <c r="O96" i="52"/>
  <c r="O128" i="52"/>
  <c r="O202" i="52"/>
  <c r="O204" i="52"/>
  <c r="O639" i="52"/>
  <c r="O663" i="52"/>
  <c r="O671" i="52"/>
  <c r="O679" i="52"/>
  <c r="N684" i="52"/>
  <c r="N975" i="52"/>
  <c r="O977" i="52"/>
  <c r="N983" i="52"/>
  <c r="N986" i="52"/>
  <c r="N1031" i="52"/>
  <c r="O1034" i="52"/>
  <c r="N1081" i="52"/>
  <c r="N1085" i="52"/>
  <c r="N1089" i="52"/>
  <c r="N1093" i="52"/>
  <c r="N1097" i="52"/>
  <c r="N1101" i="52"/>
  <c r="N1105" i="52"/>
  <c r="N1109" i="52"/>
  <c r="N1113" i="52"/>
  <c r="N1117" i="52"/>
  <c r="N1121" i="52"/>
  <c r="N1125" i="52"/>
  <c r="O218" i="52"/>
  <c r="O755" i="52"/>
  <c r="N990" i="52"/>
  <c r="N992" i="52"/>
  <c r="N1084" i="52"/>
  <c r="N1088" i="52"/>
  <c r="N1092" i="52"/>
  <c r="N1096" i="52"/>
  <c r="N1100" i="52"/>
  <c r="N1104" i="52"/>
  <c r="N1108" i="52"/>
  <c r="N1112" i="52"/>
  <c r="N1116" i="52"/>
  <c r="N1120" i="52"/>
  <c r="N1124" i="52"/>
  <c r="N1128" i="52"/>
  <c r="N196" i="52"/>
  <c r="O196" i="52"/>
  <c r="N234" i="52"/>
  <c r="O234" i="52"/>
  <c r="N186" i="52"/>
  <c r="O186" i="52"/>
  <c r="N122" i="52"/>
  <c r="O122" i="52"/>
  <c r="N236" i="52"/>
  <c r="O236" i="52"/>
  <c r="N90" i="52"/>
  <c r="O90" i="52"/>
  <c r="O731" i="52"/>
  <c r="N731" i="52"/>
  <c r="O1002" i="52"/>
  <c r="N1002" i="52"/>
  <c r="O1012" i="52"/>
  <c r="N1012" i="52"/>
  <c r="O699" i="52"/>
  <c r="N699" i="52"/>
  <c r="N739" i="52"/>
  <c r="O739" i="52"/>
  <c r="N991" i="52"/>
  <c r="O991" i="52"/>
  <c r="O1142" i="52"/>
  <c r="N1142" i="52"/>
  <c r="O64" i="52"/>
  <c r="N228" i="52"/>
  <c r="O228" i="52"/>
  <c r="O154" i="52"/>
  <c r="O160" i="52"/>
  <c r="O220" i="52"/>
  <c r="N803" i="52"/>
  <c r="O803" i="52"/>
  <c r="O970" i="52"/>
  <c r="N970" i="52"/>
  <c r="N194" i="52"/>
  <c r="O194" i="52"/>
  <c r="N226" i="52"/>
  <c r="O226" i="52"/>
  <c r="N647" i="52"/>
  <c r="O647" i="52"/>
  <c r="N727" i="52"/>
  <c r="O727" i="52"/>
  <c r="O772" i="52"/>
  <c r="N772" i="52"/>
  <c r="O940" i="52"/>
  <c r="N940" i="52"/>
  <c r="N974" i="52"/>
  <c r="O974" i="52"/>
  <c r="O1007" i="52"/>
  <c r="N1007" i="52"/>
  <c r="O655" i="52"/>
  <c r="O719" i="52"/>
  <c r="N756" i="52"/>
  <c r="O787" i="52"/>
  <c r="O939" i="52"/>
  <c r="N954" i="52"/>
  <c r="O959" i="52"/>
  <c r="N1010" i="52"/>
  <c r="N1023" i="52"/>
  <c r="O1025" i="52"/>
  <c r="N1039" i="52"/>
  <c r="N1076" i="52"/>
  <c r="N1080" i="52"/>
  <c r="N24" i="52"/>
  <c r="O24" i="52"/>
  <c r="N40" i="52"/>
  <c r="O40" i="52"/>
  <c r="N56" i="52"/>
  <c r="O56" i="52"/>
  <c r="N70" i="52"/>
  <c r="O70" i="52"/>
  <c r="N110" i="52"/>
  <c r="O110" i="52"/>
  <c r="N118" i="52"/>
  <c r="O118" i="52"/>
  <c r="N124" i="52"/>
  <c r="O124" i="52"/>
  <c r="N134" i="52"/>
  <c r="O134" i="52"/>
  <c r="N174" i="52"/>
  <c r="O174" i="52"/>
  <c r="N182" i="52"/>
  <c r="O182" i="52"/>
  <c r="N188" i="52"/>
  <c r="O188" i="52"/>
  <c r="N20" i="52"/>
  <c r="O20" i="52"/>
  <c r="N26" i="52"/>
  <c r="O26" i="52"/>
  <c r="N52" i="52"/>
  <c r="O52" i="52"/>
  <c r="N58" i="52"/>
  <c r="O58" i="52"/>
  <c r="N76" i="52"/>
  <c r="O76" i="52"/>
  <c r="N140" i="52"/>
  <c r="O140" i="52"/>
  <c r="N18" i="52"/>
  <c r="O18" i="52"/>
  <c r="N28" i="52"/>
  <c r="O28" i="52"/>
  <c r="N34" i="52"/>
  <c r="O34" i="52"/>
  <c r="N44" i="52"/>
  <c r="O44" i="52"/>
  <c r="N50" i="52"/>
  <c r="O50" i="52"/>
  <c r="N60" i="52"/>
  <c r="O60" i="52"/>
  <c r="N108" i="52"/>
  <c r="O108" i="52"/>
  <c r="N116" i="52"/>
  <c r="O116" i="52"/>
  <c r="N172" i="52"/>
  <c r="O172" i="52"/>
  <c r="N180" i="52"/>
  <c r="O180" i="52"/>
  <c r="N10" i="52"/>
  <c r="O10" i="52"/>
  <c r="N36" i="52"/>
  <c r="O36" i="52"/>
  <c r="N42" i="52"/>
  <c r="O42" i="52"/>
  <c r="N84" i="52"/>
  <c r="O84" i="52"/>
  <c r="N148" i="52"/>
  <c r="O148" i="52"/>
  <c r="N12" i="52"/>
  <c r="O12" i="52"/>
  <c r="N16" i="52"/>
  <c r="O16" i="52"/>
  <c r="N32" i="52"/>
  <c r="O32" i="52"/>
  <c r="N48" i="52"/>
  <c r="O48" i="52"/>
  <c r="N78" i="52"/>
  <c r="O78" i="52"/>
  <c r="N86" i="52"/>
  <c r="O86" i="52"/>
  <c r="N92" i="52"/>
  <c r="O92" i="52"/>
  <c r="N102" i="52"/>
  <c r="O102" i="52"/>
  <c r="N142" i="52"/>
  <c r="O142" i="52"/>
  <c r="N150" i="52"/>
  <c r="O150" i="52"/>
  <c r="N156" i="52"/>
  <c r="O156" i="52"/>
  <c r="N166" i="52"/>
  <c r="O166" i="52"/>
  <c r="N94" i="52"/>
  <c r="O94" i="52"/>
  <c r="O14" i="52"/>
  <c r="O22" i="52"/>
  <c r="O30" i="52"/>
  <c r="O38" i="52"/>
  <c r="O46" i="52"/>
  <c r="O54" i="52"/>
  <c r="O66" i="52"/>
  <c r="O68" i="52"/>
  <c r="O72" i="52"/>
  <c r="O100" i="52"/>
  <c r="O132" i="52"/>
  <c r="O136" i="52"/>
  <c r="O164" i="52"/>
  <c r="O74" i="52"/>
  <c r="O80" i="52"/>
  <c r="O106" i="52"/>
  <c r="O112" i="52"/>
  <c r="O138" i="52"/>
  <c r="O144" i="52"/>
  <c r="O170" i="52"/>
  <c r="O176" i="52"/>
  <c r="N667" i="52"/>
  <c r="O667" i="52"/>
  <c r="O720" i="52"/>
  <c r="N720" i="52"/>
  <c r="O724" i="52"/>
  <c r="N724" i="52"/>
  <c r="N743" i="52"/>
  <c r="O743" i="52"/>
  <c r="O752" i="52"/>
  <c r="N752" i="52"/>
  <c r="N763" i="52"/>
  <c r="O763" i="52"/>
  <c r="N807" i="52"/>
  <c r="O807" i="52"/>
  <c r="O1008" i="52"/>
  <c r="N1008" i="52"/>
  <c r="O1040" i="52"/>
  <c r="N1040" i="52"/>
  <c r="O82" i="52"/>
  <c r="O88" i="52"/>
  <c r="O114" i="52"/>
  <c r="O120" i="52"/>
  <c r="O146" i="52"/>
  <c r="O152" i="52"/>
  <c r="O178" i="52"/>
  <c r="O184" i="52"/>
  <c r="N192" i="52"/>
  <c r="O192" i="52"/>
  <c r="N200" i="52"/>
  <c r="O200" i="52"/>
  <c r="N208" i="52"/>
  <c r="O208" i="52"/>
  <c r="N216" i="52"/>
  <c r="O216" i="52"/>
  <c r="N224" i="52"/>
  <c r="O224" i="52"/>
  <c r="N232" i="52"/>
  <c r="O232" i="52"/>
  <c r="N240" i="52"/>
  <c r="O240" i="52"/>
  <c r="N635" i="52"/>
  <c r="O635" i="52"/>
  <c r="N675" i="52"/>
  <c r="O675" i="52"/>
  <c r="O687" i="52"/>
  <c r="O695" i="52"/>
  <c r="O716" i="52"/>
  <c r="N716" i="52"/>
  <c r="O736" i="52"/>
  <c r="N736" i="52"/>
  <c r="N747" i="52"/>
  <c r="O747" i="52"/>
  <c r="N791" i="52"/>
  <c r="O791" i="52"/>
  <c r="O800" i="52"/>
  <c r="N800" i="52"/>
  <c r="N811" i="52"/>
  <c r="O811" i="52"/>
  <c r="N126" i="52"/>
  <c r="O126" i="52"/>
  <c r="N158" i="52"/>
  <c r="O158" i="52"/>
  <c r="N190" i="52"/>
  <c r="O190" i="52"/>
  <c r="N198" i="52"/>
  <c r="O198" i="52"/>
  <c r="N206" i="52"/>
  <c r="O206" i="52"/>
  <c r="N214" i="52"/>
  <c r="O214" i="52"/>
  <c r="N222" i="52"/>
  <c r="O222" i="52"/>
  <c r="N230" i="52"/>
  <c r="O230" i="52"/>
  <c r="N238" i="52"/>
  <c r="O238" i="52"/>
  <c r="N643" i="52"/>
  <c r="O643" i="52"/>
  <c r="N775" i="52"/>
  <c r="O775" i="52"/>
  <c r="O784" i="52"/>
  <c r="N784" i="52"/>
  <c r="N795" i="52"/>
  <c r="O795" i="52"/>
  <c r="N62" i="52"/>
  <c r="O62" i="52"/>
  <c r="O98" i="52"/>
  <c r="O104" i="52"/>
  <c r="O130" i="52"/>
  <c r="O162" i="52"/>
  <c r="O168" i="52"/>
  <c r="N611" i="52"/>
  <c r="O611" i="52"/>
  <c r="O728" i="52"/>
  <c r="N728" i="52"/>
  <c r="N732" i="52"/>
  <c r="N735" i="52"/>
  <c r="O735" i="52"/>
  <c r="N759" i="52"/>
  <c r="O759" i="52"/>
  <c r="O768" i="52"/>
  <c r="N768" i="52"/>
  <c r="N779" i="52"/>
  <c r="O779" i="52"/>
  <c r="N981" i="52"/>
  <c r="O981" i="52"/>
  <c r="O988" i="52"/>
  <c r="N988" i="52"/>
  <c r="O1004" i="52"/>
  <c r="N1004" i="52"/>
  <c r="O1018" i="52"/>
  <c r="N1018" i="52"/>
  <c r="O1027" i="52"/>
  <c r="N1027" i="52"/>
  <c r="N1029" i="52"/>
  <c r="O1029" i="52"/>
  <c r="O1041" i="52"/>
  <c r="N1041" i="52"/>
  <c r="O1045" i="52"/>
  <c r="N1045" i="52"/>
  <c r="O1049" i="52"/>
  <c r="N1049" i="52"/>
  <c r="O1053" i="52"/>
  <c r="N1053" i="52"/>
  <c r="O1057" i="52"/>
  <c r="N1057" i="52"/>
  <c r="O1061" i="52"/>
  <c r="N1061" i="52"/>
  <c r="O1065" i="52"/>
  <c r="N1065" i="52"/>
  <c r="O1069" i="52"/>
  <c r="N1069" i="52"/>
  <c r="O1073" i="52"/>
  <c r="N1073" i="52"/>
  <c r="N619" i="52"/>
  <c r="O619" i="52"/>
  <c r="N651" i="52"/>
  <c r="O651" i="52"/>
  <c r="N683" i="52"/>
  <c r="O683" i="52"/>
  <c r="O704" i="52"/>
  <c r="N704" i="52"/>
  <c r="O712" i="52"/>
  <c r="N712" i="52"/>
  <c r="O748" i="52"/>
  <c r="N748" i="52"/>
  <c r="O764" i="52"/>
  <c r="N764" i="52"/>
  <c r="O780" i="52"/>
  <c r="N780" i="52"/>
  <c r="O796" i="52"/>
  <c r="N796" i="52"/>
  <c r="O812" i="52"/>
  <c r="N812" i="52"/>
  <c r="O956" i="52"/>
  <c r="N956" i="52"/>
  <c r="N961" i="52"/>
  <c r="O961" i="52"/>
  <c r="O964" i="52"/>
  <c r="N964" i="52"/>
  <c r="O972" i="52"/>
  <c r="N972" i="52"/>
  <c r="O1042" i="52"/>
  <c r="N1042" i="52"/>
  <c r="O1046" i="52"/>
  <c r="N1046" i="52"/>
  <c r="O1050" i="52"/>
  <c r="N1050" i="52"/>
  <c r="O1054" i="52"/>
  <c r="N1054" i="52"/>
  <c r="O1058" i="52"/>
  <c r="N1058" i="52"/>
  <c r="O1062" i="52"/>
  <c r="N1062" i="52"/>
  <c r="O1066" i="52"/>
  <c r="N1066" i="52"/>
  <c r="O1070" i="52"/>
  <c r="N1070" i="52"/>
  <c r="N627" i="52"/>
  <c r="O627" i="52"/>
  <c r="N659" i="52"/>
  <c r="O659" i="52"/>
  <c r="O688" i="52"/>
  <c r="N688" i="52"/>
  <c r="O696" i="52"/>
  <c r="N696" i="52"/>
  <c r="N965" i="52"/>
  <c r="O965" i="52"/>
  <c r="N987" i="52"/>
  <c r="O987" i="52"/>
  <c r="O1020" i="52"/>
  <c r="N1020" i="52"/>
  <c r="O1028" i="52"/>
  <c r="N1028" i="52"/>
  <c r="O1036" i="52"/>
  <c r="N1036" i="52"/>
  <c r="N1043" i="52"/>
  <c r="O1043" i="52"/>
  <c r="N1047" i="52"/>
  <c r="O1047" i="52"/>
  <c r="N1051" i="52"/>
  <c r="O1051" i="52"/>
  <c r="N1055" i="52"/>
  <c r="O1055" i="52"/>
  <c r="N1059" i="52"/>
  <c r="O1059" i="52"/>
  <c r="N1063" i="52"/>
  <c r="O1063" i="52"/>
  <c r="N1067" i="52"/>
  <c r="O1067" i="52"/>
  <c r="N1071" i="52"/>
  <c r="O1071" i="52"/>
  <c r="O938" i="52"/>
  <c r="N938" i="52"/>
  <c r="O943" i="52"/>
  <c r="N943" i="52"/>
  <c r="O946" i="52"/>
  <c r="N946" i="52"/>
  <c r="N953" i="52"/>
  <c r="O953" i="52"/>
  <c r="N1075" i="52"/>
  <c r="O1075" i="52"/>
  <c r="N1079" i="52"/>
  <c r="O1079" i="52"/>
  <c r="N1083" i="52"/>
  <c r="O1083" i="52"/>
  <c r="N1087" i="52"/>
  <c r="O1087" i="52"/>
  <c r="N1091" i="52"/>
  <c r="O1091" i="52"/>
  <c r="N1095" i="52"/>
  <c r="O1095" i="52"/>
  <c r="N1099" i="52"/>
  <c r="O1099" i="52"/>
  <c r="N1103" i="52"/>
  <c r="O1103" i="52"/>
  <c r="N1107" i="52"/>
  <c r="O1107" i="52"/>
  <c r="N1111" i="52"/>
  <c r="O1111" i="52"/>
  <c r="N1115" i="52"/>
  <c r="O1115" i="52"/>
  <c r="N1119" i="52"/>
  <c r="O1119" i="52"/>
  <c r="N1123" i="52"/>
  <c r="O1123" i="52"/>
  <c r="N1127" i="52"/>
  <c r="O1127" i="52"/>
  <c r="O1130" i="52"/>
  <c r="N1130" i="52"/>
  <c r="O1133" i="52"/>
  <c r="N1133" i="52"/>
  <c r="O944" i="52"/>
  <c r="N944" i="52"/>
  <c r="O948" i="52"/>
  <c r="N948" i="52"/>
  <c r="N1003" i="52"/>
  <c r="O1003" i="52"/>
  <c r="O1038" i="52"/>
  <c r="N1038" i="52"/>
  <c r="N1044" i="52"/>
  <c r="N1048" i="52"/>
  <c r="N1052" i="52"/>
  <c r="N1056" i="52"/>
  <c r="N1060" i="52"/>
  <c r="N1064" i="52"/>
  <c r="N1068" i="52"/>
  <c r="N1072" i="52"/>
  <c r="O1145" i="52"/>
  <c r="N1145" i="52"/>
  <c r="O1149" i="52"/>
  <c r="N1149" i="52"/>
  <c r="O1074" i="52"/>
  <c r="N1074" i="52"/>
  <c r="O1078" i="52"/>
  <c r="N1078" i="52"/>
  <c r="O1082" i="52"/>
  <c r="N1082" i="52"/>
  <c r="O1086" i="52"/>
  <c r="N1086" i="52"/>
  <c r="O1090" i="52"/>
  <c r="N1090" i="52"/>
  <c r="O1094" i="52"/>
  <c r="N1094" i="52"/>
  <c r="O1098" i="52"/>
  <c r="N1098" i="52"/>
  <c r="O1102" i="52"/>
  <c r="N1102" i="52"/>
  <c r="O1106" i="52"/>
  <c r="N1106" i="52"/>
  <c r="O1110" i="52"/>
  <c r="N1110" i="52"/>
  <c r="O1114" i="52"/>
  <c r="N1114" i="52"/>
  <c r="O1118" i="52"/>
  <c r="N1118" i="52"/>
  <c r="O1122" i="52"/>
  <c r="N1122" i="52"/>
  <c r="O1126" i="52"/>
  <c r="N1126" i="52"/>
  <c r="N942" i="52"/>
  <c r="O947" i="52"/>
  <c r="O950" i="52"/>
  <c r="N967" i="52"/>
  <c r="N979" i="52"/>
  <c r="N994" i="52"/>
  <c r="O998" i="52"/>
  <c r="O1017" i="52"/>
  <c r="O1129" i="52"/>
  <c r="N1129" i="52"/>
  <c r="N1146" i="52"/>
  <c r="O245" i="52"/>
  <c r="N245" i="52"/>
  <c r="O251" i="52"/>
  <c r="N251" i="52"/>
  <c r="O257" i="52"/>
  <c r="N257" i="52"/>
  <c r="O265" i="52"/>
  <c r="N265" i="52"/>
  <c r="O271" i="52"/>
  <c r="N271" i="52"/>
  <c r="O277" i="52"/>
  <c r="N277" i="52"/>
  <c r="O283" i="52"/>
  <c r="N283" i="52"/>
  <c r="O289" i="52"/>
  <c r="N289" i="52"/>
  <c r="O295" i="52"/>
  <c r="N295" i="52"/>
  <c r="O301" i="52"/>
  <c r="N301" i="52"/>
  <c r="O307" i="52"/>
  <c r="N307" i="52"/>
  <c r="O313" i="52"/>
  <c r="N313" i="52"/>
  <c r="O319" i="52"/>
  <c r="N319" i="52"/>
  <c r="O325" i="52"/>
  <c r="N325" i="52"/>
  <c r="O331" i="52"/>
  <c r="N331" i="52"/>
  <c r="O337" i="52"/>
  <c r="N337" i="52"/>
  <c r="O343" i="52"/>
  <c r="N343" i="52"/>
  <c r="O349" i="52"/>
  <c r="N349" i="52"/>
  <c r="O355" i="52"/>
  <c r="N355" i="52"/>
  <c r="O363" i="52"/>
  <c r="N363" i="52"/>
  <c r="O369" i="52"/>
  <c r="N369" i="52"/>
  <c r="O375" i="52"/>
  <c r="N375" i="52"/>
  <c r="O381" i="52"/>
  <c r="N381" i="52"/>
  <c r="O387" i="52"/>
  <c r="N387" i="52"/>
  <c r="O393" i="52"/>
  <c r="N393" i="52"/>
  <c r="O399" i="52"/>
  <c r="N399" i="52"/>
  <c r="O405" i="52"/>
  <c r="N405" i="52"/>
  <c r="O415" i="52"/>
  <c r="N415" i="52"/>
  <c r="O439" i="52"/>
  <c r="N439" i="52"/>
  <c r="N9" i="52"/>
  <c r="N17" i="52"/>
  <c r="N21" i="52"/>
  <c r="N25" i="52"/>
  <c r="N29" i="52"/>
  <c r="N33" i="52"/>
  <c r="N37" i="52"/>
  <c r="N41" i="52"/>
  <c r="N45" i="52"/>
  <c r="N49" i="52"/>
  <c r="N53" i="52"/>
  <c r="N57" i="52"/>
  <c r="N61" i="52"/>
  <c r="N65" i="52"/>
  <c r="N69" i="52"/>
  <c r="N73" i="52"/>
  <c r="N77" i="52"/>
  <c r="N81" i="52"/>
  <c r="N85" i="52"/>
  <c r="N89" i="52"/>
  <c r="N93" i="52"/>
  <c r="N97" i="52"/>
  <c r="N101" i="52"/>
  <c r="N105" i="52"/>
  <c r="N109" i="52"/>
  <c r="N113" i="52"/>
  <c r="N117" i="52"/>
  <c r="N121" i="52"/>
  <c r="N125" i="52"/>
  <c r="N129" i="52"/>
  <c r="N133" i="52"/>
  <c r="N137" i="52"/>
  <c r="N141" i="52"/>
  <c r="N145" i="52"/>
  <c r="N149" i="52"/>
  <c r="N153" i="52"/>
  <c r="N157" i="52"/>
  <c r="N161" i="52"/>
  <c r="N165" i="52"/>
  <c r="N169" i="52"/>
  <c r="N173" i="52"/>
  <c r="N177" i="52"/>
  <c r="N181" i="52"/>
  <c r="N185" i="52"/>
  <c r="N189" i="52"/>
  <c r="N193" i="52"/>
  <c r="N197" i="52"/>
  <c r="N201" i="52"/>
  <c r="N205" i="52"/>
  <c r="N209" i="52"/>
  <c r="N213" i="52"/>
  <c r="N217" i="52"/>
  <c r="N221" i="52"/>
  <c r="N225" i="52"/>
  <c r="N229" i="52"/>
  <c r="N233" i="52"/>
  <c r="N237" i="52"/>
  <c r="N494" i="52"/>
  <c r="O494" i="52"/>
  <c r="N502" i="52"/>
  <c r="O502" i="52"/>
  <c r="N510" i="52"/>
  <c r="O510" i="52"/>
  <c r="N518" i="52"/>
  <c r="O518" i="52"/>
  <c r="N526" i="52"/>
  <c r="O526" i="52"/>
  <c r="N534" i="52"/>
  <c r="O534" i="52"/>
  <c r="N542" i="52"/>
  <c r="O542" i="52"/>
  <c r="N550" i="52"/>
  <c r="O550" i="52"/>
  <c r="N558" i="52"/>
  <c r="O558" i="52"/>
  <c r="N566" i="52"/>
  <c r="O566" i="52"/>
  <c r="N574" i="52"/>
  <c r="O574" i="52"/>
  <c r="N582" i="52"/>
  <c r="O582" i="52"/>
  <c r="N590" i="52"/>
  <c r="O590" i="52"/>
  <c r="N598" i="52"/>
  <c r="O598" i="52"/>
  <c r="O243" i="52"/>
  <c r="N243" i="52"/>
  <c r="O249" i="52"/>
  <c r="N249" i="52"/>
  <c r="O255" i="52"/>
  <c r="N255" i="52"/>
  <c r="O261" i="52"/>
  <c r="N261" i="52"/>
  <c r="O267" i="52"/>
  <c r="N267" i="52"/>
  <c r="O273" i="52"/>
  <c r="N273" i="52"/>
  <c r="O279" i="52"/>
  <c r="N279" i="52"/>
  <c r="O285" i="52"/>
  <c r="N285" i="52"/>
  <c r="O291" i="52"/>
  <c r="N291" i="52"/>
  <c r="O297" i="52"/>
  <c r="N297" i="52"/>
  <c r="O303" i="52"/>
  <c r="N303" i="52"/>
  <c r="O309" i="52"/>
  <c r="N309" i="52"/>
  <c r="O315" i="52"/>
  <c r="N315" i="52"/>
  <c r="O321" i="52"/>
  <c r="N321" i="52"/>
  <c r="O327" i="52"/>
  <c r="N327" i="52"/>
  <c r="O333" i="52"/>
  <c r="N333" i="52"/>
  <c r="O339" i="52"/>
  <c r="N339" i="52"/>
  <c r="O347" i="52"/>
  <c r="N347" i="52"/>
  <c r="O353" i="52"/>
  <c r="N353" i="52"/>
  <c r="O359" i="52"/>
  <c r="N359" i="52"/>
  <c r="O365" i="52"/>
  <c r="N365" i="52"/>
  <c r="O371" i="52"/>
  <c r="N371" i="52"/>
  <c r="O377" i="52"/>
  <c r="N377" i="52"/>
  <c r="O383" i="52"/>
  <c r="N383" i="52"/>
  <c r="O389" i="52"/>
  <c r="N389" i="52"/>
  <c r="O395" i="52"/>
  <c r="N395" i="52"/>
  <c r="O401" i="52"/>
  <c r="N401" i="52"/>
  <c r="O409" i="52"/>
  <c r="N409" i="52"/>
  <c r="O413" i="52"/>
  <c r="N413" i="52"/>
  <c r="O419" i="52"/>
  <c r="N419" i="52"/>
  <c r="O423" i="52"/>
  <c r="N423" i="52"/>
  <c r="O429" i="52"/>
  <c r="N429" i="52"/>
  <c r="O433" i="52"/>
  <c r="N433" i="52"/>
  <c r="O441" i="52"/>
  <c r="N441" i="52"/>
  <c r="O244" i="52"/>
  <c r="N244" i="52"/>
  <c r="O248" i="52"/>
  <c r="N248" i="52"/>
  <c r="O252" i="52"/>
  <c r="N252" i="52"/>
  <c r="O256" i="52"/>
  <c r="N256" i="52"/>
  <c r="O260" i="52"/>
  <c r="N260" i="52"/>
  <c r="N266" i="52"/>
  <c r="O266" i="52"/>
  <c r="O268" i="52"/>
  <c r="N268" i="52"/>
  <c r="O272" i="52"/>
  <c r="N272" i="52"/>
  <c r="O276" i="52"/>
  <c r="N276" i="52"/>
  <c r="O280" i="52"/>
  <c r="N280" i="52"/>
  <c r="N286" i="52"/>
  <c r="O286" i="52"/>
  <c r="N290" i="52"/>
  <c r="O290" i="52"/>
  <c r="N294" i="52"/>
  <c r="O294" i="52"/>
  <c r="O296" i="52"/>
  <c r="N296" i="52"/>
  <c r="O300" i="52"/>
  <c r="N300" i="52"/>
  <c r="O304" i="52"/>
  <c r="N304" i="52"/>
  <c r="N310" i="52"/>
  <c r="O310" i="52"/>
  <c r="O312" i="52"/>
  <c r="N312" i="52"/>
  <c r="O316" i="52"/>
  <c r="N316" i="52"/>
  <c r="O320" i="52"/>
  <c r="N320" i="52"/>
  <c r="N326" i="52"/>
  <c r="O326" i="52"/>
  <c r="N330" i="52"/>
  <c r="O330" i="52"/>
  <c r="O332" i="52"/>
  <c r="N332" i="52"/>
  <c r="O336" i="52"/>
  <c r="N336" i="52"/>
  <c r="N342" i="52"/>
  <c r="O342" i="52"/>
  <c r="O344" i="52"/>
  <c r="N344" i="52"/>
  <c r="N350" i="52"/>
  <c r="O350" i="52"/>
  <c r="N354" i="52"/>
  <c r="O354" i="52"/>
  <c r="O356" i="52"/>
  <c r="N356" i="52"/>
  <c r="O360" i="52"/>
  <c r="N360" i="52"/>
  <c r="N362" i="52"/>
  <c r="O362" i="52"/>
  <c r="N366" i="52"/>
  <c r="O366" i="52"/>
  <c r="O368" i="52"/>
  <c r="N368" i="52"/>
  <c r="N370" i="52"/>
  <c r="O370" i="52"/>
  <c r="O372" i="52"/>
  <c r="N372" i="52"/>
  <c r="N374" i="52"/>
  <c r="O374" i="52"/>
  <c r="O376" i="52"/>
  <c r="N376" i="52"/>
  <c r="N378" i="52"/>
  <c r="O378" i="52"/>
  <c r="O380" i="52"/>
  <c r="N380" i="52"/>
  <c r="N382" i="52"/>
  <c r="O382" i="52"/>
  <c r="O384" i="52"/>
  <c r="N384" i="52"/>
  <c r="N386" i="52"/>
  <c r="O386" i="52"/>
  <c r="N390" i="52"/>
  <c r="O390" i="52"/>
  <c r="O392" i="52"/>
  <c r="N392" i="52"/>
  <c r="N394" i="52"/>
  <c r="O394" i="52"/>
  <c r="O396" i="52"/>
  <c r="N396" i="52"/>
  <c r="N398" i="52"/>
  <c r="O398" i="52"/>
  <c r="O400" i="52"/>
  <c r="N400" i="52"/>
  <c r="N402" i="52"/>
  <c r="O402" i="52"/>
  <c r="O404" i="52"/>
  <c r="N404" i="52"/>
  <c r="N406" i="52"/>
  <c r="O406" i="52"/>
  <c r="O408" i="52"/>
  <c r="N408" i="52"/>
  <c r="N410" i="52"/>
  <c r="O410" i="52"/>
  <c r="O412" i="52"/>
  <c r="N412" i="52"/>
  <c r="N414" i="52"/>
  <c r="O414" i="52"/>
  <c r="O416" i="52"/>
  <c r="N416" i="52"/>
  <c r="N418" i="52"/>
  <c r="O418" i="52"/>
  <c r="O420" i="52"/>
  <c r="N420" i="52"/>
  <c r="N422" i="52"/>
  <c r="O422" i="52"/>
  <c r="O424" i="52"/>
  <c r="N424" i="52"/>
  <c r="N426" i="52"/>
  <c r="O426" i="52"/>
  <c r="O428" i="52"/>
  <c r="N428" i="52"/>
  <c r="N430" i="52"/>
  <c r="O430" i="52"/>
  <c r="O432" i="52"/>
  <c r="N432" i="52"/>
  <c r="N434" i="52"/>
  <c r="O434" i="52"/>
  <c r="O436" i="52"/>
  <c r="N436" i="52"/>
  <c r="N438" i="52"/>
  <c r="O438" i="52"/>
  <c r="O440" i="52"/>
  <c r="N440" i="52"/>
  <c r="N442" i="52"/>
  <c r="O442" i="52"/>
  <c r="O444" i="52"/>
  <c r="N444" i="52"/>
  <c r="N446" i="52"/>
  <c r="O446" i="52"/>
  <c r="N450" i="52"/>
  <c r="O450" i="52"/>
  <c r="N454" i="52"/>
  <c r="O454" i="52"/>
  <c r="N458" i="52"/>
  <c r="O458" i="52"/>
  <c r="N462" i="52"/>
  <c r="O462" i="52"/>
  <c r="N466" i="52"/>
  <c r="O466" i="52"/>
  <c r="N470" i="52"/>
  <c r="O470" i="52"/>
  <c r="N474" i="52"/>
  <c r="O474" i="52"/>
  <c r="N478" i="52"/>
  <c r="O478" i="52"/>
  <c r="N482" i="52"/>
  <c r="O482" i="52"/>
  <c r="N486" i="52"/>
  <c r="O486" i="52"/>
  <c r="N490" i="52"/>
  <c r="O490" i="52"/>
  <c r="N500" i="52"/>
  <c r="O500" i="52"/>
  <c r="N508" i="52"/>
  <c r="O508" i="52"/>
  <c r="N516" i="52"/>
  <c r="O516" i="52"/>
  <c r="N524" i="52"/>
  <c r="O524" i="52"/>
  <c r="N532" i="52"/>
  <c r="O532" i="52"/>
  <c r="N540" i="52"/>
  <c r="O540" i="52"/>
  <c r="N548" i="52"/>
  <c r="O548" i="52"/>
  <c r="N556" i="52"/>
  <c r="O556" i="52"/>
  <c r="N564" i="52"/>
  <c r="O564" i="52"/>
  <c r="N572" i="52"/>
  <c r="O572" i="52"/>
  <c r="N580" i="52"/>
  <c r="O580" i="52"/>
  <c r="N588" i="52"/>
  <c r="O588" i="52"/>
  <c r="N596" i="52"/>
  <c r="O596" i="52"/>
  <c r="O241" i="52"/>
  <c r="N241" i="52"/>
  <c r="O247" i="52"/>
  <c r="N247" i="52"/>
  <c r="O253" i="52"/>
  <c r="N253" i="52"/>
  <c r="O259" i="52"/>
  <c r="N259" i="52"/>
  <c r="O263" i="52"/>
  <c r="N263" i="52"/>
  <c r="O269" i="52"/>
  <c r="N269" i="52"/>
  <c r="O275" i="52"/>
  <c r="N275" i="52"/>
  <c r="O281" i="52"/>
  <c r="N281" i="52"/>
  <c r="O287" i="52"/>
  <c r="N287" i="52"/>
  <c r="O293" i="52"/>
  <c r="N293" i="52"/>
  <c r="O299" i="52"/>
  <c r="N299" i="52"/>
  <c r="O305" i="52"/>
  <c r="N305" i="52"/>
  <c r="O311" i="52"/>
  <c r="N311" i="52"/>
  <c r="O317" i="52"/>
  <c r="N317" i="52"/>
  <c r="O323" i="52"/>
  <c r="N323" i="52"/>
  <c r="O329" i="52"/>
  <c r="N329" i="52"/>
  <c r="O335" i="52"/>
  <c r="N335" i="52"/>
  <c r="O341" i="52"/>
  <c r="N341" i="52"/>
  <c r="O345" i="52"/>
  <c r="N345" i="52"/>
  <c r="O351" i="52"/>
  <c r="N351" i="52"/>
  <c r="O357" i="52"/>
  <c r="N357" i="52"/>
  <c r="O361" i="52"/>
  <c r="N361" i="52"/>
  <c r="O367" i="52"/>
  <c r="N367" i="52"/>
  <c r="O373" i="52"/>
  <c r="N373" i="52"/>
  <c r="O379" i="52"/>
  <c r="N379" i="52"/>
  <c r="O385" i="52"/>
  <c r="N385" i="52"/>
  <c r="O391" i="52"/>
  <c r="N391" i="52"/>
  <c r="O397" i="52"/>
  <c r="N397" i="52"/>
  <c r="O403" i="52"/>
  <c r="N403" i="52"/>
  <c r="O407" i="52"/>
  <c r="N407" i="52"/>
  <c r="O411" i="52"/>
  <c r="N411" i="52"/>
  <c r="O417" i="52"/>
  <c r="N417" i="52"/>
  <c r="O421" i="52"/>
  <c r="N421" i="52"/>
  <c r="O425" i="52"/>
  <c r="N425" i="52"/>
  <c r="O427" i="52"/>
  <c r="N427" i="52"/>
  <c r="O431" i="52"/>
  <c r="N431" i="52"/>
  <c r="O435" i="52"/>
  <c r="N435" i="52"/>
  <c r="O437" i="52"/>
  <c r="N437" i="52"/>
  <c r="O443" i="52"/>
  <c r="N443" i="52"/>
  <c r="O445" i="52"/>
  <c r="N445" i="52"/>
  <c r="O449" i="52"/>
  <c r="N449" i="52"/>
  <c r="O453" i="52"/>
  <c r="N453" i="52"/>
  <c r="O457" i="52"/>
  <c r="N457" i="52"/>
  <c r="O461" i="52"/>
  <c r="N461" i="52"/>
  <c r="O465" i="52"/>
  <c r="N465" i="52"/>
  <c r="O469" i="52"/>
  <c r="N469" i="52"/>
  <c r="O473" i="52"/>
  <c r="N473" i="52"/>
  <c r="O477" i="52"/>
  <c r="N477" i="52"/>
  <c r="O481" i="52"/>
  <c r="N481" i="52"/>
  <c r="O485" i="52"/>
  <c r="N485" i="52"/>
  <c r="O489" i="52"/>
  <c r="N489" i="52"/>
  <c r="N496" i="52"/>
  <c r="O496" i="52"/>
  <c r="N504" i="52"/>
  <c r="O504" i="52"/>
  <c r="N512" i="52"/>
  <c r="O512" i="52"/>
  <c r="N520" i="52"/>
  <c r="O520" i="52"/>
  <c r="N528" i="52"/>
  <c r="O528" i="52"/>
  <c r="N536" i="52"/>
  <c r="O536" i="52"/>
  <c r="N544" i="52"/>
  <c r="O544" i="52"/>
  <c r="N552" i="52"/>
  <c r="O552" i="52"/>
  <c r="N560" i="52"/>
  <c r="O560" i="52"/>
  <c r="N568" i="52"/>
  <c r="O568" i="52"/>
  <c r="N576" i="52"/>
  <c r="O576" i="52"/>
  <c r="N584" i="52"/>
  <c r="O584" i="52"/>
  <c r="N592" i="52"/>
  <c r="O592" i="52"/>
  <c r="N242" i="52"/>
  <c r="O242" i="52"/>
  <c r="N246" i="52"/>
  <c r="O246" i="52"/>
  <c r="N250" i="52"/>
  <c r="O250" i="52"/>
  <c r="N254" i="52"/>
  <c r="O254" i="52"/>
  <c r="N258" i="52"/>
  <c r="O258" i="52"/>
  <c r="N262" i="52"/>
  <c r="O262" i="52"/>
  <c r="O264" i="52"/>
  <c r="N264" i="52"/>
  <c r="N270" i="52"/>
  <c r="O270" i="52"/>
  <c r="N274" i="52"/>
  <c r="O274" i="52"/>
  <c r="N278" i="52"/>
  <c r="O278" i="52"/>
  <c r="N282" i="52"/>
  <c r="O282" i="52"/>
  <c r="O284" i="52"/>
  <c r="N284" i="52"/>
  <c r="O288" i="52"/>
  <c r="N288" i="52"/>
  <c r="O292" i="52"/>
  <c r="N292" i="52"/>
  <c r="N298" i="52"/>
  <c r="O298" i="52"/>
  <c r="N302" i="52"/>
  <c r="O302" i="52"/>
  <c r="N306" i="52"/>
  <c r="O306" i="52"/>
  <c r="O308" i="52"/>
  <c r="N308" i="52"/>
  <c r="N314" i="52"/>
  <c r="O314" i="52"/>
  <c r="N318" i="52"/>
  <c r="O318" i="52"/>
  <c r="N322" i="52"/>
  <c r="O322" i="52"/>
  <c r="O324" i="52"/>
  <c r="N324" i="52"/>
  <c r="O328" i="52"/>
  <c r="N328" i="52"/>
  <c r="N334" i="52"/>
  <c r="O334" i="52"/>
  <c r="N338" i="52"/>
  <c r="O338" i="52"/>
  <c r="O340" i="52"/>
  <c r="N340" i="52"/>
  <c r="N346" i="52"/>
  <c r="O346" i="52"/>
  <c r="O348" i="52"/>
  <c r="N348" i="52"/>
  <c r="O352" i="52"/>
  <c r="N352" i="52"/>
  <c r="N358" i="52"/>
  <c r="O358" i="52"/>
  <c r="O364" i="52"/>
  <c r="N364" i="52"/>
  <c r="O388" i="52"/>
  <c r="N388" i="52"/>
  <c r="O11" i="52"/>
  <c r="O15" i="52"/>
  <c r="O19" i="52"/>
  <c r="O23" i="52"/>
  <c r="O27" i="52"/>
  <c r="O31" i="52"/>
  <c r="O35" i="52"/>
  <c r="O39" i="52"/>
  <c r="O43" i="52"/>
  <c r="O47" i="52"/>
  <c r="O51" i="52"/>
  <c r="O55" i="52"/>
  <c r="O59" i="52"/>
  <c r="O63" i="52"/>
  <c r="O67" i="52"/>
  <c r="O71" i="52"/>
  <c r="O75" i="52"/>
  <c r="O79" i="52"/>
  <c r="O83" i="52"/>
  <c r="O87" i="52"/>
  <c r="O91" i="52"/>
  <c r="O95" i="52"/>
  <c r="O99" i="52"/>
  <c r="O103" i="52"/>
  <c r="O107" i="52"/>
  <c r="O111" i="52"/>
  <c r="O115" i="52"/>
  <c r="O119" i="52"/>
  <c r="O123" i="52"/>
  <c r="O127" i="52"/>
  <c r="O131" i="52"/>
  <c r="O135" i="52"/>
  <c r="O139" i="52"/>
  <c r="O143" i="52"/>
  <c r="O147" i="52"/>
  <c r="O151" i="52"/>
  <c r="O155" i="52"/>
  <c r="O159" i="52"/>
  <c r="O163" i="52"/>
  <c r="O167" i="52"/>
  <c r="O171" i="52"/>
  <c r="O175" i="52"/>
  <c r="O179" i="52"/>
  <c r="O183" i="52"/>
  <c r="O187" i="52"/>
  <c r="O191" i="52"/>
  <c r="O195" i="52"/>
  <c r="O199" i="52"/>
  <c r="O203" i="52"/>
  <c r="O207" i="52"/>
  <c r="O211" i="52"/>
  <c r="O215" i="52"/>
  <c r="O219" i="52"/>
  <c r="O223" i="52"/>
  <c r="O227" i="52"/>
  <c r="O231" i="52"/>
  <c r="O235" i="52"/>
  <c r="O239" i="52"/>
  <c r="N498" i="52"/>
  <c r="O498" i="52"/>
  <c r="N506" i="52"/>
  <c r="O506" i="52"/>
  <c r="N514" i="52"/>
  <c r="O514" i="52"/>
  <c r="N522" i="52"/>
  <c r="O522" i="52"/>
  <c r="N530" i="52"/>
  <c r="O530" i="52"/>
  <c r="N538" i="52"/>
  <c r="O538" i="52"/>
  <c r="N546" i="52"/>
  <c r="O546" i="52"/>
  <c r="N554" i="52"/>
  <c r="O554" i="52"/>
  <c r="N562" i="52"/>
  <c r="O562" i="52"/>
  <c r="N570" i="52"/>
  <c r="O570" i="52"/>
  <c r="N578" i="52"/>
  <c r="O578" i="52"/>
  <c r="N586" i="52"/>
  <c r="O586" i="52"/>
  <c r="N594" i="52"/>
  <c r="O594" i="52"/>
  <c r="N602" i="52"/>
  <c r="O602" i="52"/>
  <c r="O604" i="52"/>
  <c r="N604" i="52"/>
  <c r="O609" i="52"/>
  <c r="N609" i="52"/>
  <c r="N618" i="52"/>
  <c r="O618" i="52"/>
  <c r="N634" i="52"/>
  <c r="O634" i="52"/>
  <c r="N650" i="52"/>
  <c r="O650" i="52"/>
  <c r="N666" i="52"/>
  <c r="O666" i="52"/>
  <c r="N682" i="52"/>
  <c r="O682" i="52"/>
  <c r="N694" i="52"/>
  <c r="O694" i="52"/>
  <c r="N710" i="52"/>
  <c r="O710" i="52"/>
  <c r="N726" i="52"/>
  <c r="O726" i="52"/>
  <c r="O745" i="52"/>
  <c r="N745" i="52"/>
  <c r="N751" i="52"/>
  <c r="O751" i="52"/>
  <c r="O777" i="52"/>
  <c r="N777" i="52"/>
  <c r="N783" i="52"/>
  <c r="O783" i="52"/>
  <c r="O809" i="52"/>
  <c r="N809" i="52"/>
  <c r="O888" i="52"/>
  <c r="N888" i="52"/>
  <c r="O891" i="52"/>
  <c r="N891" i="52"/>
  <c r="N893" i="52"/>
  <c r="O893" i="52"/>
  <c r="O898" i="52"/>
  <c r="N898" i="52"/>
  <c r="O904" i="52"/>
  <c r="N904" i="52"/>
  <c r="O907" i="52"/>
  <c r="N907" i="52"/>
  <c r="N909" i="52"/>
  <c r="O909" i="52"/>
  <c r="O914" i="52"/>
  <c r="N914" i="52"/>
  <c r="O920" i="52"/>
  <c r="N920" i="52"/>
  <c r="O923" i="52"/>
  <c r="N923" i="52"/>
  <c r="N925" i="52"/>
  <c r="O925" i="52"/>
  <c r="O930" i="52"/>
  <c r="N930" i="52"/>
  <c r="O936" i="52"/>
  <c r="N936" i="52"/>
  <c r="N955" i="52"/>
  <c r="O955" i="52"/>
  <c r="O962" i="52"/>
  <c r="N962" i="52"/>
  <c r="N973" i="52"/>
  <c r="O973" i="52"/>
  <c r="O980" i="52"/>
  <c r="N980" i="52"/>
  <c r="N989" i="52"/>
  <c r="O989" i="52"/>
  <c r="N1005" i="52"/>
  <c r="O1005" i="52"/>
  <c r="O1022" i="52"/>
  <c r="N1022" i="52"/>
  <c r="N1030" i="52"/>
  <c r="O1030" i="52"/>
  <c r="N447" i="52"/>
  <c r="N448" i="52"/>
  <c r="N451" i="52"/>
  <c r="N452" i="52"/>
  <c r="N455" i="52"/>
  <c r="N456" i="52"/>
  <c r="N459" i="52"/>
  <c r="N460" i="52"/>
  <c r="N463" i="52"/>
  <c r="N464" i="52"/>
  <c r="N467" i="52"/>
  <c r="N468" i="52"/>
  <c r="N471" i="52"/>
  <c r="N472" i="52"/>
  <c r="N475" i="52"/>
  <c r="N476" i="52"/>
  <c r="N479" i="52"/>
  <c r="N480" i="52"/>
  <c r="N483" i="52"/>
  <c r="N484" i="52"/>
  <c r="N487" i="52"/>
  <c r="N488" i="52"/>
  <c r="N491" i="52"/>
  <c r="N492" i="52"/>
  <c r="N493" i="52"/>
  <c r="N497" i="52"/>
  <c r="N501" i="52"/>
  <c r="N505" i="52"/>
  <c r="N509" i="52"/>
  <c r="N513" i="52"/>
  <c r="N517" i="52"/>
  <c r="N521" i="52"/>
  <c r="N525" i="52"/>
  <c r="N529" i="52"/>
  <c r="N533" i="52"/>
  <c r="N537" i="52"/>
  <c r="N541" i="52"/>
  <c r="N545" i="52"/>
  <c r="N549" i="52"/>
  <c r="N553" i="52"/>
  <c r="N557" i="52"/>
  <c r="N561" i="52"/>
  <c r="N565" i="52"/>
  <c r="N569" i="52"/>
  <c r="N573" i="52"/>
  <c r="N577" i="52"/>
  <c r="N581" i="52"/>
  <c r="N585" i="52"/>
  <c r="N589" i="52"/>
  <c r="N593" i="52"/>
  <c r="N597" i="52"/>
  <c r="O599" i="52"/>
  <c r="N606" i="52"/>
  <c r="O606" i="52"/>
  <c r="O608" i="52"/>
  <c r="N608" i="52"/>
  <c r="N622" i="52"/>
  <c r="O622" i="52"/>
  <c r="N638" i="52"/>
  <c r="O638" i="52"/>
  <c r="N654" i="52"/>
  <c r="O654" i="52"/>
  <c r="N670" i="52"/>
  <c r="O670" i="52"/>
  <c r="N690" i="52"/>
  <c r="O690" i="52"/>
  <c r="N706" i="52"/>
  <c r="O706" i="52"/>
  <c r="N722" i="52"/>
  <c r="O722" i="52"/>
  <c r="O738" i="52"/>
  <c r="N738" i="52"/>
  <c r="O744" i="52"/>
  <c r="N744" i="52"/>
  <c r="O770" i="52"/>
  <c r="N770" i="52"/>
  <c r="O776" i="52"/>
  <c r="N776" i="52"/>
  <c r="O802" i="52"/>
  <c r="N802" i="52"/>
  <c r="O808" i="52"/>
  <c r="N808" i="52"/>
  <c r="N799" i="52"/>
  <c r="O799" i="52"/>
  <c r="O601" i="52"/>
  <c r="N601" i="52"/>
  <c r="N610" i="52"/>
  <c r="O610" i="52"/>
  <c r="N626" i="52"/>
  <c r="O626" i="52"/>
  <c r="N642" i="52"/>
  <c r="O642" i="52"/>
  <c r="N658" i="52"/>
  <c r="O658" i="52"/>
  <c r="N674" i="52"/>
  <c r="O674" i="52"/>
  <c r="N686" i="52"/>
  <c r="O686" i="52"/>
  <c r="N702" i="52"/>
  <c r="O702" i="52"/>
  <c r="N718" i="52"/>
  <c r="O718" i="52"/>
  <c r="N734" i="52"/>
  <c r="O734" i="52"/>
  <c r="O761" i="52"/>
  <c r="N761" i="52"/>
  <c r="N767" i="52"/>
  <c r="O767" i="52"/>
  <c r="O793" i="52"/>
  <c r="N793" i="52"/>
  <c r="N495" i="52"/>
  <c r="N499" i="52"/>
  <c r="N503" i="52"/>
  <c r="N507" i="52"/>
  <c r="N511" i="52"/>
  <c r="N515" i="52"/>
  <c r="N519" i="52"/>
  <c r="N523" i="52"/>
  <c r="N527" i="52"/>
  <c r="N531" i="52"/>
  <c r="N535" i="52"/>
  <c r="N539" i="52"/>
  <c r="N543" i="52"/>
  <c r="N547" i="52"/>
  <c r="N551" i="52"/>
  <c r="N555" i="52"/>
  <c r="N559" i="52"/>
  <c r="N563" i="52"/>
  <c r="N567" i="52"/>
  <c r="N571" i="52"/>
  <c r="N575" i="52"/>
  <c r="N579" i="52"/>
  <c r="N583" i="52"/>
  <c r="N587" i="52"/>
  <c r="N591" i="52"/>
  <c r="N595" i="52"/>
  <c r="O600" i="52"/>
  <c r="N600" i="52"/>
  <c r="O605" i="52"/>
  <c r="N605" i="52"/>
  <c r="O607" i="52"/>
  <c r="N614" i="52"/>
  <c r="O614" i="52"/>
  <c r="N630" i="52"/>
  <c r="O630" i="52"/>
  <c r="N646" i="52"/>
  <c r="O646" i="52"/>
  <c r="N662" i="52"/>
  <c r="O662" i="52"/>
  <c r="N678" i="52"/>
  <c r="O678" i="52"/>
  <c r="N698" i="52"/>
  <c r="O698" i="52"/>
  <c r="N714" i="52"/>
  <c r="O714" i="52"/>
  <c r="N730" i="52"/>
  <c r="O730" i="52"/>
  <c r="O754" i="52"/>
  <c r="N754" i="52"/>
  <c r="O760" i="52"/>
  <c r="N760" i="52"/>
  <c r="O786" i="52"/>
  <c r="N786" i="52"/>
  <c r="O792" i="52"/>
  <c r="N792" i="52"/>
  <c r="O742" i="52"/>
  <c r="N742" i="52"/>
  <c r="O749" i="52"/>
  <c r="N749" i="52"/>
  <c r="O758" i="52"/>
  <c r="N758" i="52"/>
  <c r="O765" i="52"/>
  <c r="N765" i="52"/>
  <c r="O774" i="52"/>
  <c r="N774" i="52"/>
  <c r="O781" i="52"/>
  <c r="N781" i="52"/>
  <c r="O790" i="52"/>
  <c r="N790" i="52"/>
  <c r="O797" i="52"/>
  <c r="N797" i="52"/>
  <c r="O806" i="52"/>
  <c r="N806" i="52"/>
  <c r="O813" i="52"/>
  <c r="N813" i="52"/>
  <c r="N815" i="52"/>
  <c r="O815" i="52"/>
  <c r="O817" i="52"/>
  <c r="N817" i="52"/>
  <c r="N819" i="52"/>
  <c r="O819" i="52"/>
  <c r="O821" i="52"/>
  <c r="N821" i="52"/>
  <c r="N823" i="52"/>
  <c r="O823" i="52"/>
  <c r="O825" i="52"/>
  <c r="N825" i="52"/>
  <c r="N827" i="52"/>
  <c r="O827" i="52"/>
  <c r="O829" i="52"/>
  <c r="N829" i="52"/>
  <c r="N831" i="52"/>
  <c r="O831" i="52"/>
  <c r="O833" i="52"/>
  <c r="N833" i="52"/>
  <c r="N835" i="52"/>
  <c r="O835" i="52"/>
  <c r="O837" i="52"/>
  <c r="N837" i="52"/>
  <c r="N839" i="52"/>
  <c r="O839" i="52"/>
  <c r="O841" i="52"/>
  <c r="N841" i="52"/>
  <c r="N843" i="52"/>
  <c r="O843" i="52"/>
  <c r="O845" i="52"/>
  <c r="N845" i="52"/>
  <c r="N847" i="52"/>
  <c r="O847" i="52"/>
  <c r="O849" i="52"/>
  <c r="N849" i="52"/>
  <c r="N851" i="52"/>
  <c r="O851" i="52"/>
  <c r="O853" i="52"/>
  <c r="N853" i="52"/>
  <c r="N855" i="52"/>
  <c r="O855" i="52"/>
  <c r="O857" i="52"/>
  <c r="N857" i="52"/>
  <c r="N859" i="52"/>
  <c r="O859" i="52"/>
  <c r="O861" i="52"/>
  <c r="N861" i="52"/>
  <c r="N863" i="52"/>
  <c r="O863" i="52"/>
  <c r="O865" i="52"/>
  <c r="N865" i="52"/>
  <c r="N867" i="52"/>
  <c r="O867" i="52"/>
  <c r="O869" i="52"/>
  <c r="N869" i="52"/>
  <c r="N871" i="52"/>
  <c r="O871" i="52"/>
  <c r="O873" i="52"/>
  <c r="N873" i="52"/>
  <c r="N875" i="52"/>
  <c r="O875" i="52"/>
  <c r="O877" i="52"/>
  <c r="N877" i="52"/>
  <c r="N879" i="52"/>
  <c r="O879" i="52"/>
  <c r="O881" i="52"/>
  <c r="N881" i="52"/>
  <c r="N883" i="52"/>
  <c r="O883" i="52"/>
  <c r="O885" i="52"/>
  <c r="N885" i="52"/>
  <c r="O887" i="52"/>
  <c r="N887" i="52"/>
  <c r="N889" i="52"/>
  <c r="O889" i="52"/>
  <c r="O894" i="52"/>
  <c r="N894" i="52"/>
  <c r="O900" i="52"/>
  <c r="N900" i="52"/>
  <c r="O903" i="52"/>
  <c r="N903" i="52"/>
  <c r="N905" i="52"/>
  <c r="O905" i="52"/>
  <c r="O910" i="52"/>
  <c r="N910" i="52"/>
  <c r="O916" i="52"/>
  <c r="N916" i="52"/>
  <c r="O919" i="52"/>
  <c r="N919" i="52"/>
  <c r="N921" i="52"/>
  <c r="O921" i="52"/>
  <c r="O926" i="52"/>
  <c r="N926" i="52"/>
  <c r="O932" i="52"/>
  <c r="N932" i="52"/>
  <c r="O935" i="52"/>
  <c r="N935" i="52"/>
  <c r="N937" i="52"/>
  <c r="O937" i="52"/>
  <c r="O960" i="52"/>
  <c r="N960" i="52"/>
  <c r="O1000" i="52"/>
  <c r="N1000" i="52"/>
  <c r="N1019" i="52"/>
  <c r="O1019" i="52"/>
  <c r="O1026" i="52"/>
  <c r="N1026" i="52"/>
  <c r="O613" i="52"/>
  <c r="N613" i="52"/>
  <c r="O617" i="52"/>
  <c r="N617" i="52"/>
  <c r="O621" i="52"/>
  <c r="N621" i="52"/>
  <c r="O625" i="52"/>
  <c r="N625" i="52"/>
  <c r="O629" i="52"/>
  <c r="N629" i="52"/>
  <c r="O633" i="52"/>
  <c r="N633" i="52"/>
  <c r="O637" i="52"/>
  <c r="N637" i="52"/>
  <c r="O641" i="52"/>
  <c r="N641" i="52"/>
  <c r="O645" i="52"/>
  <c r="N645" i="52"/>
  <c r="O649" i="52"/>
  <c r="N649" i="52"/>
  <c r="O653" i="52"/>
  <c r="N653" i="52"/>
  <c r="O657" i="52"/>
  <c r="N657" i="52"/>
  <c r="O661" i="52"/>
  <c r="N661" i="52"/>
  <c r="O665" i="52"/>
  <c r="N665" i="52"/>
  <c r="O669" i="52"/>
  <c r="N669" i="52"/>
  <c r="O673" i="52"/>
  <c r="N673" i="52"/>
  <c r="O677" i="52"/>
  <c r="N677" i="52"/>
  <c r="O681" i="52"/>
  <c r="N681" i="52"/>
  <c r="O685" i="52"/>
  <c r="N685" i="52"/>
  <c r="O689" i="52"/>
  <c r="N689" i="52"/>
  <c r="O693" i="52"/>
  <c r="N693" i="52"/>
  <c r="O697" i="52"/>
  <c r="N697" i="52"/>
  <c r="O701" i="52"/>
  <c r="N701" i="52"/>
  <c r="O705" i="52"/>
  <c r="N705" i="52"/>
  <c r="O709" i="52"/>
  <c r="N709" i="52"/>
  <c r="O713" i="52"/>
  <c r="N713" i="52"/>
  <c r="O717" i="52"/>
  <c r="N717" i="52"/>
  <c r="O721" i="52"/>
  <c r="N721" i="52"/>
  <c r="O725" i="52"/>
  <c r="N725" i="52"/>
  <c r="O729" i="52"/>
  <c r="N729" i="52"/>
  <c r="O733" i="52"/>
  <c r="N733" i="52"/>
  <c r="O737" i="52"/>
  <c r="N737" i="52"/>
  <c r="O746" i="52"/>
  <c r="N746" i="52"/>
  <c r="O753" i="52"/>
  <c r="N753" i="52"/>
  <c r="O762" i="52"/>
  <c r="N762" i="52"/>
  <c r="O769" i="52"/>
  <c r="N769" i="52"/>
  <c r="O778" i="52"/>
  <c r="N778" i="52"/>
  <c r="O785" i="52"/>
  <c r="N785" i="52"/>
  <c r="O794" i="52"/>
  <c r="N794" i="52"/>
  <c r="O801" i="52"/>
  <c r="N801" i="52"/>
  <c r="O810" i="52"/>
  <c r="N810" i="52"/>
  <c r="O890" i="52"/>
  <c r="N890" i="52"/>
  <c r="O896" i="52"/>
  <c r="N896" i="52"/>
  <c r="O899" i="52"/>
  <c r="N899" i="52"/>
  <c r="N901" i="52"/>
  <c r="O901" i="52"/>
  <c r="O906" i="52"/>
  <c r="N906" i="52"/>
  <c r="O912" i="52"/>
  <c r="N912" i="52"/>
  <c r="O915" i="52"/>
  <c r="N915" i="52"/>
  <c r="N917" i="52"/>
  <c r="O917" i="52"/>
  <c r="O922" i="52"/>
  <c r="N922" i="52"/>
  <c r="O928" i="52"/>
  <c r="N928" i="52"/>
  <c r="O931" i="52"/>
  <c r="N931" i="52"/>
  <c r="N933" i="52"/>
  <c r="O933" i="52"/>
  <c r="N969" i="52"/>
  <c r="O969" i="52"/>
  <c r="N985" i="52"/>
  <c r="O985" i="52"/>
  <c r="O995" i="52"/>
  <c r="N995" i="52"/>
  <c r="O999" i="52"/>
  <c r="N999" i="52"/>
  <c r="N1001" i="52"/>
  <c r="O1001" i="52"/>
  <c r="O1024" i="52"/>
  <c r="N1024" i="52"/>
  <c r="N612" i="52"/>
  <c r="N616" i="52"/>
  <c r="N620" i="52"/>
  <c r="N624" i="52"/>
  <c r="N628" i="52"/>
  <c r="N632" i="52"/>
  <c r="N636" i="52"/>
  <c r="N640" i="52"/>
  <c r="N644" i="52"/>
  <c r="N648" i="52"/>
  <c r="N652" i="52"/>
  <c r="N656" i="52"/>
  <c r="N660" i="52"/>
  <c r="N664" i="52"/>
  <c r="N668" i="52"/>
  <c r="N672" i="52"/>
  <c r="N676" i="52"/>
  <c r="N680" i="52"/>
  <c r="O741" i="52"/>
  <c r="N741" i="52"/>
  <c r="O750" i="52"/>
  <c r="N750" i="52"/>
  <c r="O757" i="52"/>
  <c r="N757" i="52"/>
  <c r="O766" i="52"/>
  <c r="N766" i="52"/>
  <c r="O773" i="52"/>
  <c r="N773" i="52"/>
  <c r="O782" i="52"/>
  <c r="N782" i="52"/>
  <c r="O789" i="52"/>
  <c r="N789" i="52"/>
  <c r="O798" i="52"/>
  <c r="N798" i="52"/>
  <c r="O805" i="52"/>
  <c r="N805" i="52"/>
  <c r="O814" i="52"/>
  <c r="N814" i="52"/>
  <c r="O816" i="52"/>
  <c r="N816" i="52"/>
  <c r="O818" i="52"/>
  <c r="N818" i="52"/>
  <c r="O820" i="52"/>
  <c r="N820" i="52"/>
  <c r="O822" i="52"/>
  <c r="N822" i="52"/>
  <c r="O824" i="52"/>
  <c r="N824" i="52"/>
  <c r="O826" i="52"/>
  <c r="N826" i="52"/>
  <c r="O828" i="52"/>
  <c r="N828" i="52"/>
  <c r="O830" i="52"/>
  <c r="N830" i="52"/>
  <c r="O832" i="52"/>
  <c r="N832" i="52"/>
  <c r="O834" i="52"/>
  <c r="N834" i="52"/>
  <c r="O836" i="52"/>
  <c r="N836" i="52"/>
  <c r="O838" i="52"/>
  <c r="N838" i="52"/>
  <c r="O840" i="52"/>
  <c r="N840" i="52"/>
  <c r="O842" i="52"/>
  <c r="N842" i="52"/>
  <c r="O844" i="52"/>
  <c r="N844" i="52"/>
  <c r="O846" i="52"/>
  <c r="N846" i="52"/>
  <c r="O848" i="52"/>
  <c r="N848" i="52"/>
  <c r="O850" i="52"/>
  <c r="N850" i="52"/>
  <c r="O852" i="52"/>
  <c r="N852" i="52"/>
  <c r="O854" i="52"/>
  <c r="N854" i="52"/>
  <c r="O856" i="52"/>
  <c r="N856" i="52"/>
  <c r="O858" i="52"/>
  <c r="N858" i="52"/>
  <c r="O860" i="52"/>
  <c r="N860" i="52"/>
  <c r="O862" i="52"/>
  <c r="N862" i="52"/>
  <c r="O864" i="52"/>
  <c r="N864" i="52"/>
  <c r="O866" i="52"/>
  <c r="N866" i="52"/>
  <c r="O868" i="52"/>
  <c r="N868" i="52"/>
  <c r="O870" i="52"/>
  <c r="N870" i="52"/>
  <c r="O872" i="52"/>
  <c r="N872" i="52"/>
  <c r="O874" i="52"/>
  <c r="N874" i="52"/>
  <c r="O876" i="52"/>
  <c r="N876" i="52"/>
  <c r="O878" i="52"/>
  <c r="N878" i="52"/>
  <c r="O880" i="52"/>
  <c r="N880" i="52"/>
  <c r="O882" i="52"/>
  <c r="N882" i="52"/>
  <c r="O884" i="52"/>
  <c r="N884" i="52"/>
  <c r="O886" i="52"/>
  <c r="N886" i="52"/>
  <c r="O892" i="52"/>
  <c r="N892" i="52"/>
  <c r="O895" i="52"/>
  <c r="N895" i="52"/>
  <c r="N897" i="52"/>
  <c r="O897" i="52"/>
  <c r="O902" i="52"/>
  <c r="N902" i="52"/>
  <c r="O908" i="52"/>
  <c r="N908" i="52"/>
  <c r="O911" i="52"/>
  <c r="N911" i="52"/>
  <c r="N913" i="52"/>
  <c r="O913" i="52"/>
  <c r="O918" i="52"/>
  <c r="N918" i="52"/>
  <c r="O924" i="52"/>
  <c r="N924" i="52"/>
  <c r="O927" i="52"/>
  <c r="N927" i="52"/>
  <c r="N929" i="52"/>
  <c r="O929" i="52"/>
  <c r="O934" i="52"/>
  <c r="N934" i="52"/>
  <c r="N941" i="52"/>
  <c r="O941" i="52"/>
  <c r="O958" i="52"/>
  <c r="N958" i="52"/>
  <c r="N966" i="52"/>
  <c r="O966" i="52"/>
  <c r="N993" i="52"/>
  <c r="O993" i="52"/>
  <c r="N997" i="52"/>
  <c r="O997" i="52"/>
  <c r="N1033" i="52"/>
  <c r="O1033" i="52"/>
  <c r="O952" i="52"/>
  <c r="N952" i="52"/>
  <c r="O1016" i="52"/>
  <c r="N1016" i="52"/>
  <c r="O1035" i="52"/>
  <c r="N1035" i="52"/>
  <c r="N1132" i="52"/>
  <c r="O1132" i="52"/>
  <c r="N1140" i="52"/>
  <c r="O1140" i="52"/>
  <c r="N1144" i="52"/>
  <c r="O1144" i="52"/>
  <c r="N1148" i="52"/>
  <c r="O1148" i="52"/>
  <c r="O945" i="52"/>
  <c r="O949" i="52"/>
  <c r="N951" i="52"/>
  <c r="O968" i="52"/>
  <c r="N968" i="52"/>
  <c r="O971" i="52"/>
  <c r="N976" i="52"/>
  <c r="N978" i="52"/>
  <c r="O982" i="52"/>
  <c r="N996" i="52"/>
  <c r="O1009" i="52"/>
  <c r="O1013" i="52"/>
  <c r="N1015" i="52"/>
  <c r="O1032" i="52"/>
  <c r="N1032" i="52"/>
  <c r="O1137" i="52"/>
  <c r="N1137" i="52"/>
  <c r="N957" i="52"/>
  <c r="O957" i="52"/>
  <c r="O984" i="52"/>
  <c r="N984" i="52"/>
  <c r="N1021" i="52"/>
  <c r="O1021" i="52"/>
  <c r="N1037" i="52"/>
  <c r="O1037" i="52"/>
  <c r="O1151" i="52"/>
  <c r="N1151" i="52"/>
  <c r="O1131" i="52"/>
  <c r="N1131" i="52"/>
  <c r="O1134" i="52"/>
  <c r="N1134" i="52"/>
  <c r="O1147" i="52"/>
  <c r="N1147" i="52"/>
  <c r="O1150" i="52"/>
  <c r="N1150" i="52"/>
  <c r="O1135" i="52"/>
  <c r="N1135" i="52"/>
  <c r="O1141" i="52"/>
  <c r="N1141" i="52"/>
  <c r="O1139" i="52"/>
  <c r="N1139" i="52"/>
  <c r="N1136" i="52"/>
  <c r="O1136" i="52"/>
  <c r="O1143" i="52"/>
  <c r="N1143" i="52"/>
  <c r="N13" i="52" l="1"/>
  <c r="O1152" i="52"/>
  <c r="N1152" i="52"/>
  <c r="N1153" i="52" l="1"/>
  <c r="N1154" i="52" s="1"/>
  <c r="O1153" i="52"/>
  <c r="O1154" i="52" s="1"/>
</calcChain>
</file>

<file path=xl/sharedStrings.xml><?xml version="1.0" encoding="utf-8"?>
<sst xmlns="http://schemas.openxmlformats.org/spreadsheetml/2006/main" count="3490" uniqueCount="2348">
  <si>
    <t>Partida</t>
  </si>
  <si>
    <t>% de descuento</t>
  </si>
  <si>
    <t>Descuento</t>
  </si>
  <si>
    <t>S u b t o t a l</t>
  </si>
  <si>
    <t>I.V.A.</t>
  </si>
  <si>
    <t>T o t a l</t>
  </si>
  <si>
    <t>LOS PRECIOS SERÁN FIJOS DURANTE LA VIGENCIA DEL CONTRATO.</t>
  </si>
  <si>
    <t>Procedimiento:</t>
  </si>
  <si>
    <t>Nombre o razón social del licitante:</t>
  </si>
  <si>
    <t>Clave(s)</t>
  </si>
  <si>
    <t>Descripción</t>
  </si>
  <si>
    <t>Cantidad máxima</t>
  </si>
  <si>
    <t>Cantidad mínima</t>
  </si>
  <si>
    <t>PMR sin I.V.A.</t>
  </si>
  <si>
    <t>Precio ofertado con descuento sin I.V.A.</t>
  </si>
  <si>
    <t>Importe total mínimo sin I.V.A.</t>
  </si>
  <si>
    <t>Importe total máximo sin I.V.A.</t>
  </si>
  <si>
    <t>Cubrebocas. De dos capas de tela no tejida resistente a fluidos antiestático hipoalergénico con bandas o ajuste elástico a la cabeza. Desechable. Pieza.</t>
  </si>
  <si>
    <t>Jeringas. Jeringa para insulina con aguja integrada y espacio muerto inferior de 0.005 ml de plástico grado médico; escala graduada de 0 a 50 unidades con capacidad de 0.5 ml. Con aguja integrada de acero inoxidable longitud 8 mm. calibre 31G. Estéril y desechable. Pieza.</t>
  </si>
  <si>
    <t>Equipos. Para venoclisis. Sin aguja estériles desechables. Normogotero.</t>
  </si>
  <si>
    <t>Pañales. Predoblados desechables. Para adultos. Pieza.</t>
  </si>
  <si>
    <t>Botas. Bota quirúrgica de tela no tejida 100% de polipropileno tipo SMS de 35 g/m2 mínimo impermeable a la penetración de líquidos y fluidos antiestática con dos cintas de sujeción. Desechable. Par.</t>
  </si>
  <si>
    <t>Jeringas. De  plástico  grado  médico  con  pivote  tipo  luer  lock capacidad de 3 ml escala graduada en ml con divisiones de 0.5 ml y subdivisiones de 0.1 ml con aguja calibre 22 G y 32 mm de longitud. Estéril y desechable. Pieza.</t>
  </si>
  <si>
    <t>Cepillos. Dental para adulto con mango de plástico y cerdas rectas de nylon 6.12 100% virgen o poliéster P.B.T. 100% virgen de puntas redondeadas en 4 hileras cabeza corta consistencia mediana. Pieza.</t>
  </si>
  <si>
    <t>Gorros. Gorro redondo con elástico ajustable al contorno de la cara de tela no tejida de polipropileno desechable. Impermeable a la penetración de líquidos y fluidos; antiestática y resistente a la tensión. Tamaño: Chico. Desechable. Pieza.</t>
  </si>
  <si>
    <t>Cepillos. Dental infantil con mango de plástico y cerdas rectas de nylon 6.12 100% virgen o poliéster P.B.T. 100% virgen de puntas redondeadas en 3 hileras cabeza corta consistencia mediana. Pieza.</t>
  </si>
  <si>
    <t>Gorros. Gorro de tela no tejida de polipropileno desechable. Impermeable a la penetración de líquidos y fluidos; antiestática y resistente a la tensión. Cintas de ajuste en el extremo distal. Tamaño estándar. Desechable Pieza.</t>
  </si>
  <si>
    <t>Guantes. Para cirugía. De látex natural estériles y desechables. Tallas: 7  Par.</t>
  </si>
  <si>
    <t>Guantes. Para cirugía. De látex natural estériles y desechables. Tallas: 6 1/2  Par.</t>
  </si>
  <si>
    <t>Guantes. Para cirugía. De látex natural estériles y desechables. Tallas: 7 1/2  Par.</t>
  </si>
  <si>
    <t>Jeringas. De plástico grado médico de 5 ml de capacidad escala graduada en ml con divisiones de 1.0 ml y subdivisiones de 0.2 y aguja de 20 G y 38 mm de longitud estéril y desechable. Pieza.</t>
  </si>
  <si>
    <t>Jeringas. De plástico. Con pivote tipo luer lock con aguja estériles y desechables. Capacidad 10 ml escala graduada en ml divisiones de 1.0 y subdivisiones de 0.2. Con aguja de: Longitud: 38 mm Calibre: 20 G.  Pieza.</t>
  </si>
  <si>
    <t>Pañales. De forma anatómica desechables para niños. Medidas: Grande. Pieza.</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</si>
  <si>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</si>
  <si>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Guantes. Para cirugía. De látex natural estériles y desechables. Tallas: 8 Par.</t>
  </si>
  <si>
    <t>Pañales. De forma anatómica desechables para niños. Medidas: Chico. Pieza.</t>
  </si>
  <si>
    <t>Equipos. Para venoclisis. Sin aguja estériles desechables. Microgotero. Equipo</t>
  </si>
  <si>
    <t>Equipos. 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</si>
  <si>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Jeringas. De plástico. Con pivote tipo luer lock con aguja estériles y desechables. Capacidad 10 ml escala graduada en ml divisiones de 1.0 y subdivisiones de 0.2. Con aguja de: Longitud: 32 mm  Calibre: 20 G.  Pieza.</t>
  </si>
  <si>
    <t>Espejo. Vaginal desechable mediano valva superior de 10.7 cm valva inferior de 12.0 cm orificio central de 3.4 cm. Pieza.</t>
  </si>
  <si>
    <t>Sondas. Para alimentación. De plástico transparente estéril y desechable con un orificio en el extremo proximal y otro en los primeros 2 cm. Tamaño: Infantil Longitud: 38.5 cm Calibre: 8 Fr.</t>
  </si>
  <si>
    <t>Llaves. De 4 vías con marcas indicadoras del sentido en el que fluyen las soluciones y posición de cerrado aditamento de cierre luer lock (móvil) en el ramal de la llave que se conecta al tubo de la extensión. Tubo de extensión removible de plástico grado médico longitud  80  cm  y  diámetro  interno  2.7  mm  mínimo conector luer lock hembra en el extremo del tubo que se conecta con la llave y conector luer macho en el extremo proximal con aditamento de cierre luer lock (móvil). Pieza.</t>
  </si>
  <si>
    <t>Jeringas. Jeringa para insulina de plástico grado médico; graduada de 0 a 100 unidades con capacidad de 1 ml. Con aguja de acero inoxidable longitud 13 mm calibre 27 G. Estéril y desechable. Pieza.</t>
  </si>
  <si>
    <t>Catéteres. Para suministro de oxígeno. Con tubo de conexión y cánula nasal. De plástico con diámetro interno de 2.0 mm. Longitud 180 cm. Pieza.</t>
  </si>
  <si>
    <t>Compresas. Para vientre. De algodón con trama radiopaca. Longitud: 70 cm. Ancho: 45 cm. Envase con 6 piezas.</t>
  </si>
  <si>
    <t>Vendas. Elásticas de tejido plano ; de algodón con fibras sintéticas.  Longitud: 5 M  Ancho: 30 cm. Envase con una pieza.</t>
  </si>
  <si>
    <t>Gorros. Gorro redondo con elástico ajustable al contorno de la cara de tela no tejida de polipropileno desechable. Impermeable a la penetración de líquidos y fluidos; antiestática y resistente a la tensión. Tamaño: Mediano. Desechable. Pieza.</t>
  </si>
  <si>
    <t>Tapones. Tapones   luer   lock   para   catéter   de   Hickman   para heparinización. Estéril y desechable. Pieza.</t>
  </si>
  <si>
    <t>Guantes. Para exploración ambidiestro estériles. De látex desechables. Tamaños: Mediano. Envase con 100 piezas.</t>
  </si>
  <si>
    <t>Jeringas. De plástico. Con pivote tipo luer lock con aguja estériles y desechables. Capacidad 10 ml escala graduada en ml divisiones de 1.0 y subdivisiones de 0.2. Con aguja de: Longitud: 32 mm Calibre: 21 G.  Pieza.</t>
  </si>
  <si>
    <t>Cepillos. Para estudio citológico (toma de muestra) del canal endocervical a base de colector celular con cerdas suaves fijadas a un mango aristado. Estéril y desechable. Pieza.</t>
  </si>
  <si>
    <t>Sondas. Para alimentación. De plástico transparente estéril y desechable con un orificio en el extremo proximal y otro en los primeros 2 cm. Tamaño: Prematuros Longitud: 38.5 cm Calibre: 5 Fr.</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</si>
  <si>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</si>
  <si>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Jeringas. De plástico grado médico de 1 ml de capacidad escala graduada en ml con divisiones de 0.1 y subdivisiones de 0.01 ml y aguja de 22 G y 32 mm de longitud estéril y desechable. Pieza.</t>
  </si>
  <si>
    <t>Jeringas. De plástico. Con pivote tipo luer lock estériles y desechables. Capacidad 20 ml escala graduada en ml divisiones de 5.0 y subdivisiones de 1.0. Con aguja de: Longitud: 38 mm Calibre: 20 G. Pieza.</t>
  </si>
  <si>
    <t>Pañales. De forma anatómica desechables para niños. Medidas: Mediano. Pieza.</t>
  </si>
  <si>
    <t>Gasas. Seca cortada de algodón 100%. Tejida. Doblada en 12 capas. No estéril. Tipo de tejido VII. De 20 x 12 Título de hilo de 28 a 32 m/g tanto en urdimbre como en trama. Peso mínimo por m2 19g/ m2 Largo:  10 cm. Ancho: 10 cm. Área: 1152 cm2. Envase con 200.</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</si>
  <si>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</si>
  <si>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Jeringas. De plástico sin aguja con pivote tipo luer lock estériles y desechables. Capacidad: 20 ml  Escala graduada en ml Divisiones de 5.0 y subdivisiones de 1.0. Envase con 100 piezas excepto las 20 ml que es de 50.</t>
  </si>
  <si>
    <t>Jeringas. De plástico. Con pivote tipo luer lock estériles y desechables. Capacidad 20 ml escala graduada en ml divisiones de 5.0 y subdivisiones de 1.0. Con aguja de: Longitud: 32 mm Calibre: 20 G. Pieza.</t>
  </si>
  <si>
    <t>Rastrillos. Con dientes de bordes romos y hoja de un filo. Desechables. Pieza.</t>
  </si>
  <si>
    <t>Llaves. De tres vías con tubo de extensión. De plástico rígido o equivalente con tubo de extensión de cloruro de polivinilo de 80 cm de longitud. Pieza.</t>
  </si>
  <si>
    <t xml:space="preserve">Equipos. Para transfusión, con filtro, sin aguja. Equipo.                    </t>
  </si>
  <si>
    <t>Sondas. Para aspirar secreciones. De plástico con válvula de control. Estéril y desechable. Tamaño: Adulto. Longitud: 55 cm Calibre: 18 Fr Diámetro Externo: 6.0 mm. Pieza.</t>
  </si>
  <si>
    <t>Bata quirúrgica con puños ajustables y refuerzo en mangas y pecho. Tela no tejida de polipropileno impermeable a la penetración de líquidos y fluidos ; antiestática y resistente a la tensión. Estéril y desechable. Tamaño: Extragrande Pieza.</t>
  </si>
  <si>
    <t>Jeringas. De plástico grado médico con pivote tipo luer lock capacidad de 10 ml escala graduada en ml con divisiones de 1.0 ml y subdivisiones de 0.2 ml con aguja calibre 20 G y 36 mm de longitud. Estéril y desechable.Pieza.</t>
  </si>
  <si>
    <t>Vendas. Elásticas de tejido plano ; de algodón con fibras sintéticas.  Longitud: 5 M  Ancho: 10 cm. Envase con 12 piezas.</t>
  </si>
  <si>
    <t>Sondas. Para drenaje urinario. De látex con globo de autorretención de 5 ml con válvula para jeringa. Estéril y desechable. Tipo: foley de dos vías. Calibre: 16 Fr. Pieza.</t>
  </si>
  <si>
    <t>Guantes. de nitrilo o polibutadine-acrylonitrilo libre de látex ambidiestro desechable estéril. Tamaño: Mediano Par.</t>
  </si>
  <si>
    <t>Guantes. Para exploración ambidiestro estériles. De látex desechables. Tamaños: Grande. Envase con 100 piezas.</t>
  </si>
  <si>
    <t xml:space="preserve">Bolsas. Para urocultivo (niño). Estéril, de plástico grado médico, forma rectangular, con capacidad de 50 ml y escala de 10, 20, 30 y 50 ml, con orificio redondo de 30 mm, área adhesiva. De 45 x 60 mm. Pieza.                </t>
  </si>
  <si>
    <t xml:space="preserve">Bolsas. Para urocultivo (niña). Estéril, de plástico grado médico, forma rectangular, con capacidad de 50 ml y escala de 10, 20, 30 y 50 ml. Con orificio en forma de pera, 2.5 cm en su lado más ancho y 1 cm en el más angosto. Área adhesiva de 45 x 60 mm. Pieza. </t>
  </si>
  <si>
    <t>Sondas. Para aspirar secreciones. De plástico con válvula de control. Estéril y desechable. Tamaño: Infantil. Longitud: 55 cm. Calibre: 10 Fr. Diámetro Externo: 3.3 mm. Pieza.</t>
  </si>
  <si>
    <t>Conectores. De una vía. De plástico desechables. Tipo: Sims. Grueso. Pieza.</t>
  </si>
  <si>
    <t>Agujas Hipodérmicas. Hipodérmicas con pabellón luer-lock hembra de plástico desechables. Longitud: 32 mm. Calibre: 20 G. Envase con 100 piezas.</t>
  </si>
  <si>
    <t>Gasas. Seca cortada de algodón 100%. Tejida. Doblada en 12 capas. No estéril. Tipo de tejido VII. De 20 x 12 Título de hilo de 28 a 32 m/g tanto en urdimbre como en trama. Peso mínimo por m2 19g/ m2 Largo:  7.5 cm. Ancho:  5 cm. Área: 432 cm2. Envase con 200.</t>
  </si>
  <si>
    <t>Guantes. Para exploración ambidiestro estériles. De látex desechables. Tamaños: Chico. Envase con 100 piezas.</t>
  </si>
  <si>
    <t>Equipos. 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</si>
  <si>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Caja incinerable con 50 ó 100 Piezas.</t>
  </si>
  <si>
    <t>Jaleas. Lubricante. Aséptica. Envase con 135 g.</t>
  </si>
  <si>
    <t>Conectores. De una vía. De plástico desechables. Tipo: Sims. Delgado. Pieza.</t>
  </si>
  <si>
    <t>Jeringas. De plástico sin aguja con pivote tipo luer lock estériles y desechables. Capacidad: 10 ml Escala graduada en ml Divisiones de 1.0 y subdivisiones de 0.2. Envase con 100 piezas excepto las 20 ml que es de 50.</t>
  </si>
  <si>
    <t>Mascarillas. Desechable para administración de oxígeno con tubo de conexión de 180 cm y adaptador. Pieza.</t>
  </si>
  <si>
    <t>Vendas. Elásticas de tejido plano ; de algodón con fibras sintéticas.  Longitud: 5 M  Ancho: 15 cm. Envase con 12 piezas.</t>
  </si>
  <si>
    <t>Tubos. Tubo para aspirador. De hule látex color ámbar. Diámetro interno 6.3 mm espesor de pared 3.77 mm. Envase con 10 m.</t>
  </si>
  <si>
    <t>Sondas. Para drenaje urinario. De látex punta redonda. Tipo: nelaton. Longitud: 40 cm. Calibre: 16 Fr. Pieza.</t>
  </si>
  <si>
    <t>Guantes. de nitrilo o polibutadine-acrylonitrilo libre de látex ambidiestro desechable estéril. Tamaño: Chico Par.</t>
  </si>
  <si>
    <t>Guantes. Para cirugía. De látex natural estériles y desechables. Tallas: 8 1/2 Par.</t>
  </si>
  <si>
    <t>Gorros. Gorro redondo con elástico ajustable al contorno de la cara de tela no tejida de polipropileno desechable. Impermeable a la penetración de líquidos y fluidos; antiestática y resistente a la tensión. Tamaño: Grande. Desechable. Pieza.</t>
  </si>
  <si>
    <t>Bata quirúrgica con puños ajustables y refuerzo en mangas y pecho. Tela no tejida de polipropileno impermeable a la penetración de líquidos y fluidos ; antiestática y resistente a la tensión. Estéril y desechable. Tamaño: Grande Pieza.</t>
  </si>
  <si>
    <t>Analizadores. Equipo portátil para determinar hemoglobina glucosilada. Sistema semiautomatizado portátil para la medición de hemoglobina glucosilada fracción A 1c.</t>
  </si>
  <si>
    <t>Sondas. Para drenaje urinario. De látex con globo de autorretención de 5 ml con válvula para jeringa. Estéril y desechable. Tipo: foley de dos vías. Calibre: 14 Fr. Pieza.</t>
  </si>
  <si>
    <t>Algodones. Torundas. Envase con 500 g.</t>
  </si>
  <si>
    <t>Vendas. Elásticas de tejido plano ; de algodón con fibras sintéticas.  Longitud: 5 M  Ancho: 5 cm. Envase con 12 piezas.</t>
  </si>
  <si>
    <t>Sondas. Para drenaje urinario. De látex punta redonda. Tipo: Nelaton. Longitud: 40 cm  Calibre: 14 Fr. Pieza.</t>
  </si>
  <si>
    <t>Agujas Hipodérmicas. Hipodérmicas con pabellón luer-lock hembra de plástico desechables. Longitud: 38 mm. Calibre:  20 G. Envase con 100 piezas.</t>
  </si>
  <si>
    <t>Agujas. Para raquianestesia o bloqueo subaracnoideo. De acero inoxidable punta tipo lápiz conector roscado luer   lock   hembra   translúcido   y  mandril   con   botón indicador;  sin  depósito  o  con  depósito  de  0.2ml  en pabellón para líquido cefalorraquídeo. Estéril y desechable. Tipo: whitacre. Longitud:  11.6 a 11.9 cm. Calibre: 25 ó 27 G. Pieza.</t>
  </si>
  <si>
    <t>Guantes. de nitrilo o polibutadine-acrylonitrilo libre de látex ambidiestro desechable estéril. Tamaño: Grande Par.</t>
  </si>
  <si>
    <t>Sondas. Para drenaje urinario. De látex con globo de autorretención de 5 ml con válvula para jeringa. Estéril y desechable. Tipo: foley de dos vías. Calibre: 18 Fr. Pieza.</t>
  </si>
  <si>
    <t>Cepillos.. Para uso quirúrgico. De plástico de forma rectangular con dos agarraderas laterales simétricas y cerdas de nylon. Pieza.</t>
  </si>
  <si>
    <t>Llaves. De cuatro vías sin extensión de plástico. Estéril y desechable. Pieza.</t>
  </si>
  <si>
    <t>Sondas. Para drenaje urinario. De látex punta redonda. Tipo: nelaton. Longitud: 40 cm. Calibre: 18 Fr. Pieza.</t>
  </si>
  <si>
    <t>Bata quirúrgica con puños ajustables y refuerzo en mangas y pecho. Tela no tejida de polipropileno impermeable a la penetración de líquidos y fluidos ; antiestática y resistente a la tensión. Estéril y desechable. Tamaño: Mediano Pieza.</t>
  </si>
  <si>
    <t>Agujas Hipodérmicas. Hipodérmicas con pabellón luer-lock hembra de plástico desechables. Longitud: 32 mm. Calibre:  22 G. Envase con 100 piezas.</t>
  </si>
  <si>
    <t>Jeringas. Jeringa  desechable  para  aplicar  0.25  ml  de  vacuna Antiinfluenza; capacidad de 0.5 ml graduada en décimas de ml (0.25 ml) con dos agujas: Una de calibre 20 x 32 mm para cargar la jeringa con el biológico y otra de calibre 23 x 25 mm para aplicar la vacuna; con émbolo que permita la inutilización de la misma después de su uso. Con la leyenda Vacunación Universal. Caja incinerable con 50 ó 100 Piezas.</t>
  </si>
  <si>
    <t>Antisépticos. Agua oxigenada en concentración del 2.5 a 3.5%. Envase con 480 ml.</t>
  </si>
  <si>
    <t>Gasas. Seca cortada de algodón con marca radiopaca. Largo: 10 cm. Ancho: 10 cm. Envase con 200 Piezas.</t>
  </si>
  <si>
    <t>Algodones. En láminas. Enrollado o plisado. Envase con 300 g.</t>
  </si>
  <si>
    <t>Apósitos. Con petrolato. Medidas: 10 x 10 cm. Envase individual. Pieza.</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</si>
  <si>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</si>
  <si>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Jeringas. De plástico sin aguja con pivote tipo luer lock estériles y desechables. Capacidad: 3 ml Escala graduada en ml Divisiones de 0.5 y subdivisiones de 0.1. Envase con 100 piezas excepto las 20 ml que es de 50.</t>
  </si>
  <si>
    <t>Gel. Lubricante a base de agua. Envase con 5 a 10 g.</t>
  </si>
  <si>
    <t>Bolsas. Para alimentación enteral. De cloruro de polivinilo (PVC) de 500 ml consta de: Bolsa con asa u orificio para colgarse y una abertura con un dispositivo  que  permita  llenarla y obturarla graduaciones cada 50 ml cámara y tubo de conexión integrados con dispositivo controlador de flujo y obturador conector y protector del conector. Desechable. Equipo.</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</si>
  <si>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</si>
  <si>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Abatelenguas. De madera desechables. Largo: 142.0 mm. Ancho: 18.0 mm. Envase con 500 piezas.</t>
  </si>
  <si>
    <t>Agujas Hipodérmicas. Hipodérmicas con pabellón luer-lock hembra de plástico desechables. Longitud: 32 mm. Calibre:  21 G. Envase con 100 piezas.</t>
  </si>
  <si>
    <t>Jeringas. De plástico sin aguja con pivote tipo luer lock estériles y desechables. Capacidad: 5 ml Escala graduada en ml Divisiones de 1.0 y subdivisiones de 0.2. Envase con 100 piezas excepto las 20 ml que es de 50.</t>
  </si>
  <si>
    <t>Catéteres. Para venoclisis. De Fluoropolímeros (Politetrafluoretileno Fluoretilenpropileno y Etilentrifluoretileno) o poliuretano radiopaco con aguja. Longitud: 28-34 mm Calibre: 18 G. Envase con 50 piezas.*Para la adquisición de estas claves deberá acatarse el material específico que solicite cada institución.</t>
  </si>
  <si>
    <t>Brazaletes. Para identificación. De plástico. Adulto. Envase con 100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</si>
  <si>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28-34 mm Pieza.</t>
  </si>
  <si>
    <t>Equipos. Equipo para anestesia epidural contiene: - Aguja modelo tuohy calibre 17 G longitud 75-91 mm. -  Sujetador filtrante de 0.2 micras o filtro epidural de 0.2 micras y un adaptador luer-lock para catéter con tapón de seguridad. -  Catéter epidural calibre 19 G longitud 900 a 1050 mm radiopaco punta roma orificios laterales con adaptador luer macho. - 3 agujas hipodérmicas: -Una calibre 18 ó 19 G x 38 mm. -Una calibre 25 G x 16 mm y -Una calibre 21 ó 22 G x 38 mm. Jeringa para técnica de pérdida de resistencia de 7 ó 10 ml. - Jeringa de 3 ó 5 ml. - Jeringa de 20 ml. - 4 gasas secas de 10 x 10 cm. - Solución de iodopovidona 30 a 40 ml.   - 3 aplicadores. - Charola para antiséptico. - Campo hendido. Campo de trabajo. Estéril y desechable. Equipo.</t>
  </si>
  <si>
    <t>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Estéril y desechable. Equipo.</t>
  </si>
  <si>
    <t>Bolsas. Bolsa de papel grado médico. Para esterilizar con gas o vapor. Con o sin tratamiento antibacteriano. Con reactivo químico impreso y sistema de apertura. Medidas: 11.0 x 18.0 x 4.0 cm.  Envase con 1000 piezas.</t>
  </si>
  <si>
    <t>Hemostáticos. Esponja hemostática de gelatina o colágeno de: 50 a 100 x 70 a 125 mm. Envase con una pieza.</t>
  </si>
  <si>
    <t>Suturas. Sintéticas no absorbibles monofilamento de nylon con aguja. Longitud de la hebra: 45 cm Calibre de la sutura: 2-0 Características de la aguja: 3/8 de círculo cortante (19-26 mm).Envase con 12 piezas.</t>
  </si>
  <si>
    <t>Jabones. Neutro adicionado con glicerina. Pastilla de 100 g. Pieza.</t>
  </si>
  <si>
    <t>Antisépticos. Alcohol desnaturalizado. Envase con 1 lt.</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</si>
  <si>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</si>
  <si>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</si>
  <si>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Detergentes o Limpiadores. Detergente enzimático con actividad proteolítica. Concentrado para utilizarse en instrumental y equipo médico. Líquido: Frasco con 1 a 5 litros dosificador integrado o con capacidad para integrar el dosificador. Envase con 6 frascos o 12 frascos de 1 litro o envase con 4 frascos de 5 litros. o Polvo: Sobre en polvo con 20 a 25 g. Envase desde 10 a 100 sobres. La dilución y el empleo del producto concentrado será de acuerdo a las instrucciones del fabricante.</t>
  </si>
  <si>
    <t>Colorantes. Reveladores de placas dentobacterianas. Tabletas sin sabor. Envase con 100 piezas.</t>
  </si>
  <si>
    <t>Sondas. Gastrointestinales desechables y con marca radiopaca. Tipo: levin. Calibre: 16 Fr. Pieza.</t>
  </si>
  <si>
    <t>Baño de esponja. Equipo para baño de esponja. Consta de: -Manopla para lavado de tela no tejida resistente hasta 40° C de temperatura; hipoalergénica suave no irritante a la piel; forma y ajuste anatómico e impregnada de substancias tensioactivas y antisépticas. -Manopla para secado de tela no tejida absorbente hipoalergénica suave no irritante a la piel; forma y ajuste anatómico. Desechable. Equipo.</t>
  </si>
  <si>
    <t>Perilla. Para aspiración de secreciones. De hule. No. 4. Pieza.</t>
  </si>
  <si>
    <t>Catéteres. Para venoclisis. De Fluoropolímeros (Politetrafluoretileno Fluoretilenpropileno y Etilentrifluoretileno) o poliuretano radiopaco con aguja. Longitud: 28-34 mm Calibre: 20 G. Envase con 50 piezas.*Para la adquisición de estas claves deberá acatarse el material específico que solicite cada institución.</t>
  </si>
  <si>
    <t>Apósitos. Transparente microporoso autoadherible estéril y desechable. Medidas: 10.0 a 10.16 x 12.0 a 14.0 cm. Envase con 50 piezas.</t>
  </si>
  <si>
    <t>Guantes. Para exploración ambidiestro estériles. De polietileno desechables. Tamaños: Mediano. Envase con 100 piezas.</t>
  </si>
  <si>
    <t>Equipos. Equipo para Anestesia mixta Epidural/Subdural. Contiene:- Aguja modelo Tuohy con direccionador de flujo calibre 17 G longitud 75-91 mm. - Aguja espinal Withacre con direccionador de flujo 27 G longitud 115.8 a 122.2 mm. - Sujetador filtrante o sujetador y filtro de 0.2 micras. - Catéter epidural calibre 19 G longitud 900 a 1050 mm radiopaco con adaptador Luer macho. - Jeringa de plástico de 20 ml. - Jeringa de plástico de 10 ml. - Jeringa de plástico de 10 ml para técnica de pérdida de resistencia. - Jeringa de plástico de 3 ml. - 3 Agujas. Hipodérmicas de calibre 18 G x 38 mm 25 G x 16 mm y 21 G x 38 mm. - 4 Gasas. secas. - Solución de iodopovidona 40 ml. - 3 Aplicadores. - Charola para antiséptico. - Campo hendido. - Campo de trabajo. Estéril y desechable. Equipo.</t>
  </si>
  <si>
    <t>Telas Adhesivas. De acetato con adhesivo en una de sus caras. Longitud: 10 m. Ancho: 2.50 cm. Presentación: 12 piezas.</t>
  </si>
  <si>
    <t>Suturas. Sintéticas absorbibles polímero de ácido glicólico trenzado con aguja. Longitud de la hebra: 67-70 cm Calibre de la sutura: 1 Características de la aguja: 1/2 círculo ahusada (35-37 mm)Envase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</si>
  <si>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24 G Longitud: 17-24 mm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</si>
  <si>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7.5 mm  Calibre: 30 Fr. Pieza.</t>
  </si>
  <si>
    <t>Agujas Hipodérmicas. Hipodérmicas con pabellón luer-lock hembra de plástico desechables. Longitud: 16 mm. Calibre:  25 G. Envase con 100 piezas.</t>
  </si>
  <si>
    <t>Telas Adhesivas. De acetato con adhesivo en una de sus caras. Longitud: 10 m. Ancho: 5.00 cm. Presentación: 6 piezas.</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</si>
  <si>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</si>
  <si>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22 G Longitud: 23-27 mm Pieza.</t>
  </si>
  <si>
    <t>Sondas. Gastrointestinales desechables y con marca radiopaca. Tipo: levin. Calibre: 14 Fr. Pieza.</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</si>
  <si>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</si>
  <si>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Sondas. Gastrointestinales desechables y con marca radiopaca. Tipo: levin. Calibre: 18 Fr. Pieza.</t>
  </si>
  <si>
    <t>Jeringas. Para extraer sangre o inyectar sustancias con pivote tipo luer lock de polipropileno volumen de 5 ml y aguja calibre 21 G y 32 mm de longitud. Estéril. Envase con 100 piezas.</t>
  </si>
  <si>
    <t>Cepillos. Para pulido de amalgamas y profilaxis. De cerdas negras en forma de brocha. Para pieza de mano. Pieza.</t>
  </si>
  <si>
    <t>Toallas. Para gineco-obstetricia. Rectangulares constituidas por cuatro capas de material absorbente. Desechables. Envase con 100 piezas.</t>
  </si>
  <si>
    <t>Brazaletes. Para identificación. De plástico. Infantil. Envase con 100 piezas.</t>
  </si>
  <si>
    <t>Suturas. Sintéticas no absorbibles monofilamento de nylon con aguja. Longitud de la hebra: 45 cm Calibre de la sutura: 3-0 Características de la aguja: 3/8 de círculo cortante (19-26 mm) Envase con 12 piezas.</t>
  </si>
  <si>
    <t>Suturas. Catgut crómico con aguja. Longitud de la hebra: 68 a 75 cm Calibre de la sutura: 1 Características de la aguja: 1/2 círculo ahusada (35-37 mm). Envase con 12 piezas.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</si>
  <si>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7.0 mm  Calibre: 28 Fr. Pieza.</t>
  </si>
  <si>
    <t>Tubo para canalización. De látex natural radiopaco. Longitud 45 cm. Diámetro: 12.70 mm (1/2"). Pieza.</t>
  </si>
  <si>
    <t>Sondas. Para drenaje urinario. De látex punta redonda. Tipo: Nelaton. Longitud: 40 cm  Calibre: 12 Fr. Pieza.</t>
  </si>
  <si>
    <t>Jeringas. De plástico para aplicar BCG y antisarampión capacidad 0.5 ml Con dos agujas una calibre 20 x 32 mm para cargar la jeringa con el biológico y otra 27 x 13 mm para aplicar   la   vacuna   cada   jeringa   con   la   leyenda PROGRAMA DE ATENCIÓN A LA SALUD DEL NIÑO (según programa vigente). Estéril y desechable. Empaque protector individual y graduación. Caja contenedora con 100 piezas.</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</si>
  <si>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</si>
  <si>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Cánulas Orofaríngeas. De plástico transparente o translucido. Tipo: guedel/berman. Tamaño: 4 Longitud: 90 mm. Pieza</t>
  </si>
  <si>
    <t>Bata quirúrgica con puños ajustables y refuerzo en mangas y pecho. Tela no tejida de polipropileno impermeable a la penetración de líquidos y fluidos ; antiestática y resistente a la tensión. Estéril y desechable. Tamaño: Chico Pieza.</t>
  </si>
  <si>
    <t>Vendas. Enyesadas de gasa de algodón recubiertas de una capa uniforme de yeso grado médico. Longitud: Ancho: 2.75 m. 10 cm. 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</si>
  <si>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28-34 mm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</si>
  <si>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8.0 mm  Calibre: 32 Fr. Pieza.</t>
  </si>
  <si>
    <t>Circuitos. De ventilación para anestesia de polivinilo consta de dos mangueras un filtro conexión en Y de plástico codo mascarilla y bolsas de 3 y 5 lts. Equipo</t>
  </si>
  <si>
    <t>Aplicadores. Con algodón. De madera. Envase con 150 a 750 piezas.</t>
  </si>
  <si>
    <t>Antisépticos. Solución con gluconato de clorhexidina al 2% p/v en alcohol isopropílico al 70% contenida en un aplicador con tinta naranja o rosa o incoloro. Contiene: 1.5 ml Estéril y desechable Envase</t>
  </si>
  <si>
    <t>Telas Adhesivas. De acetato con adhesivo en una de sus caras. Longitud: 10 m. Ancho: 7.50 cm. Presentación: 4 piezas.</t>
  </si>
  <si>
    <t>Cánulas Orofaríngeas. De plástico transparente o translucido. Tipo: guedel/berman. Tamaño: 5 Longitud: 100 mm. Pieza</t>
  </si>
  <si>
    <t>Jabones. Para uso prequirúrgico. Líquido y neutro (pH 7). Envase con 3.850 lts.</t>
  </si>
  <si>
    <t>Catéteres. Para venoclisis. De Fluoropolímeros (Politetrafluoretileno Fluoretilenpropileno y Etilentrifluoretileno) o poliuretano radiopaco con aguja. Longitud: 23-27 mm Calibre: 22 G. Envase con 50 piezas.*Para la adquisición de estas claves deberá acatarse el material específico que solicite cada institución.</t>
  </si>
  <si>
    <t>Equipos. Para medición de presión venosa central. Consta de: Una llave de 3 vías. Una escala para medir en milímetros. Tubo de conexión al paciente. Tubo de conexión al frasco de solución. Tubo  para  medir  la  presión  con  indicador  flotante. Equipo.</t>
  </si>
  <si>
    <t>Guantes. Para exploración ambidiestro estériles. De polietileno desechables. Tamaños: Grande. Envase con 100 piezas.</t>
  </si>
  <si>
    <t>Cepillos. Para pulido de amalgamas y profilaxis. De cerdas negras en forma de brocha. Para contra-ángulo. Pieza.</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</si>
  <si>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</si>
  <si>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Cepillos. Para pulido de amalgamas y profilaxis. De cerdas blancas en forma de copa. Para contra-ángulo. Pieza.</t>
  </si>
  <si>
    <t>Hilos. Seda dental sin cera. Envase con rollo de 50 m.</t>
  </si>
  <si>
    <t>Sondas. Para drenaje urinario. De látex con globo de autorretención de 5 ml con válvula para jeringa. Estéril y desechable. Tipo: foley de dos vías. Calibre: 20 Fr. Pieza.</t>
  </si>
  <si>
    <t>Sondas. Para drenaje urinario. De látex con globo de autorretención de 5 ml con válvula para jeringa. Estéril y desechable. Tipo: foley de dos vías. Calibre: 12 Fr. Pieza.</t>
  </si>
  <si>
    <t>Conectores. De dos vías en (Y) De plástico desechable. Pieza.</t>
  </si>
  <si>
    <t>Antisépticos. Iodopovidona espuma. Cada 100 ml contienen: Iodopovidona 8 g. Equivalente a 0.8 g de yodo. Envase con 3.5 lts.</t>
  </si>
  <si>
    <t>Agujas. Para raquianestesia o bloqueo subaracnoideo. De acero inoxidable punta tipo lápiz conector roscado luer hembra translúcido y mandril con botón indicador; sin depósito ó con depósito de 0.2ml en pabellón para líquido cefalorraquídeo. Estéril y desechable. Tipo: whitacre. Longitud:  8.7 a 9.1 cm. Calibre: 22 G. Pieza.</t>
  </si>
  <si>
    <t>Sondas. Para   drenaje   urinario   de   permanencia   prolongada. De elastómero de silicón con globo de autorretención de 5 ml. Estéril y desechable. Tipo: foley de dos vías. Calibre: 16 Fr. Pieza.</t>
  </si>
  <si>
    <t>Vendas. Enyesadas de gasa de algodón recubiertas de una capa uniforme de yeso grado médico. Longitud: Ancho: 2.75 m. 15 cm. Envase con 12 piezas.</t>
  </si>
  <si>
    <t>Sondas. Gastrointestinales desechables y con marca radiopaca. Tipo: levin. Calibre: 12 Fr. Pieza.</t>
  </si>
  <si>
    <t>Jeringas. De plástico para tuberculina de 1 ml de capacidad con aguja de 27 G x 13 mm con escala graduada en ml con divisiones de 0.1 y subdivisiones de 0.01 ml estéril y desechable. Envase con 200 piezas.</t>
  </si>
  <si>
    <t>Bolsas. Bolsa de papel grado médico. Para esterilizar con gas o vapor. Con o sin tratamiento antibacteriano; con reactivo químico impreso y sistema de apertura. Medidas: 7.5 x 23.0 x 4.0 cm. Envase con 1000 piezas.</t>
  </si>
  <si>
    <t>Fluoruro de Sodio. Para prevención de caries. Acidulado al 2%. En gel de sabor. Envase con 480 ml.</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</si>
  <si>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</si>
  <si>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Cepillos. Para pulido de amalgamas y profilaxis. De cerdas blancas en forma de copa. Para pieza de mano. Pieza</t>
  </si>
  <si>
    <t>Suturas. Catgut crómico con aguja. Longitud de la hebra: 68 a 75 cm. Calibre de la sutura: 2-0 Características de la aguja: 1/2 círculo ahusada (35-37 mm).Envase con 12 piezas.</t>
  </si>
  <si>
    <t>Soluciones. Para  irrigación  transuretral  de  glicina  en  envase  con entrada   que   se   adapte   al   equipo   para   irrigación transuretral. Envase con 3000 ml.</t>
  </si>
  <si>
    <t>Cánulas Orofaríngeas. De plástico transparente o translucido. Tipo: guedel/berman. Tamaño: 3 Longitud: 80 mm. Pieza</t>
  </si>
  <si>
    <t>Tubos. Para torniquete. De látex color ámbar con espesor de la pared de 1.13 a 1.37 mm. Metro.</t>
  </si>
  <si>
    <t>Tubo para canalización. De látex natural radiopaco. Longitud 45 cm. Diámetro: 7.94 mm (5/16"). Pieza.</t>
  </si>
  <si>
    <t>Tubo para canalización. De látex natural radiopaco. Longitud 45 cm. Diámetro: 19.05 mm (3/4"). Pieza.</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</si>
  <si>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</si>
  <si>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Bolsas. Bolsa de papel grado médico. Para esterilizar con gas o vapor. Con o sin tratamiento antibacteriano; con reactivo químico impreso y sistema de apertura. Medidas: 25 x 38 x 8 cm. Envase con 250 a 500 piezas.</t>
  </si>
  <si>
    <t>Suturas. Catgut crómico con aguja. Longitud de la hebra: 68 a 75 cm. Calibre de la sutura: 0 Características de la aguja: 1/2 círculo ahusada (35-37 mm). Envase con 12 piezas.</t>
  </si>
  <si>
    <t>Tubo para canalización. De látex natural radiopaco. Longitud 45 cm. Diámetro: 25.40 mm (1"). Pieza.</t>
  </si>
  <si>
    <t>Antisépticos. Alcohol desnaturalizado. Envase con 20 lts.</t>
  </si>
  <si>
    <t>Catéteres. Para venoclisis. De Fluoropolímeros (Politetrafluoretileno Fluoretilenpropileno y Etilentrifluoretileno) o poliuretano radiopaco con aguja. Longitud: 17-24 mm Calibre: 24 G. Envase con 50 piezas.*Para la adquisición de estas claves deberá acatarse el material específico que solicite cada institución.</t>
  </si>
  <si>
    <t>Cintas. Métrica. Ahulada graduada en centímetros y milímetros. Longitud: 1.50 m. Pieza.</t>
  </si>
  <si>
    <t>Antisépticos. Solución antiséptica con gluconato de clorhexidina de 0.5 al 1%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</si>
  <si>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"J" contenida en funda de plástico con dispensador dilatador vascular y sistema para evitar extravasación de sangre. Estéril y desechable. Pieza. * En la adquisición de esta clave deberá acatarse el material específico que solicite cada institución.</t>
  </si>
  <si>
    <t>Sistemas. Sistema  de  succión  cerrado  para  paciente  con  tubo endotraqueal conectado a ventilador 16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</si>
  <si>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Detergentes o Limpiadores. Detergente  o  limpiador  multienzimático  compuesto  de cloruro  de  dodecil  o  didecil  dimetilamonio  pH  que asegure la acción óptima de las enzimas activo en todo tipo de agua no corrosivo. Sobre con 20 a 25 g. Envase desde 10 a 100 sobres.</t>
  </si>
  <si>
    <t>Guatas. De tela no tejida de algodón 100% o mezclas de fibras de algodón y fibras artificiales y/o sintéticas. Longitud: 5 M  Ancho: 10 cm. Envase con 24 piezas.</t>
  </si>
  <si>
    <t>Equipo. Para drenaje de la cavidad pleural. Con tres cámaras para sello de agua succión y colección de líquidos. Con dos válvulas de seguridad de alta presión positiva y negativa. Estéril y desechable. Capacidad 2100 a 2500 ml. Equipo.</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</si>
  <si>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</si>
  <si>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Cepillos.. Para lavado de instrumental. Con cerdas de fibra vegetal lechuguilla. Pieza.</t>
  </si>
  <si>
    <t>Pasta o gel. Conductiva. Para electrocardiograma. Envase con 120 ml.</t>
  </si>
  <si>
    <t>Sondas. Para drenaje urinario. De látex punta redonda. Tipo: nelaton. Longitud: 40 cm. Calibre: 20 Fr. Pieza.</t>
  </si>
  <si>
    <t>Sistemas. Sistema  de  succión  cerrado  para  paciente con  tubo endotraqueal conectado a ventilador 14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</si>
  <si>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Hemostáticos. Esponja hemostática de gelatina o colágeno de: 20 a 30 x 50 a 60 mm. Envase con una pieza.</t>
  </si>
  <si>
    <t>Antisépticos. Iodopovidona solución. Cada 100 ml contienen: Iodopovidona 11 g. Equivalente a 1.1 g de yodo. Envase con 3.5 lts.</t>
  </si>
  <si>
    <t>Sondas. Para drenaje urinario. De látex con globo de autorretención de 5 ml con válvula para jeringa. Estéril y desechable. Tipo: foley de dos vías. Calibre: 22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</si>
  <si>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8.5 mm  Calibre: 34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</si>
  <si>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</si>
  <si>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Jeringas. De   plástico   para   aplicar   DPT   y   toxoide   tetánico capacidad 0.5 ml con dos agujas una calibre 20 x 32 mm para cargar la jeringa con el biológico y otra 22 x 32 mm para  aplicar  la  vacuna  cada  jeringa  con  la  leyenda "PROGRAMA DE ATENCIÓN A LA SALUD DEL NIÑO" (según programa vigente). Estéril y desechable. Empaque protector individual y graduación. Caja contenedora con 100 piezas.</t>
  </si>
  <si>
    <t>Sondas. Para drenaje urinario. De látex punta redonda. Tipo: nelaton. Longitud: 40 cm. Calibre: 10 Fr. Pieza.</t>
  </si>
  <si>
    <t>Sondas. Para   drenaje   urinario   de   permanencia   prolongada. De elastómero de silicón con globo de autorretención de 5 ml. Estéril y desechable. Tipo: foley de dos vías. Calibre: 14 Fr. Pieza.</t>
  </si>
  <si>
    <t>Sondas. Para   drenaje   urinario   de   permanencia   prolongada. De elastómero de silicón con globo de autorretención de 5 ml. Estéril y desechable. Tipo: foley de dos vías. Calibre: 18 Fr. Pieza.</t>
  </si>
  <si>
    <t>Guatas. De tela no tejida de algodón 100% o mezclas de fibras de algodón y fibras artificiales y/o sintéticas. Longitud: 5 M  Ancho: 15 cm. Envase con 24 piezas.</t>
  </si>
  <si>
    <t>Equipos. Para venoclisis. En forma de mariposa (pediátrico) de plástico. Estéril y desechable. Consta de: tubo adaptador y mariposa. Calibre de la aguja: 23 G. Equipo.</t>
  </si>
  <si>
    <t>Vendas. Enyesadas de gasa de algodón recubiertas de una capa uniforme de yeso grado médico. Longitud: Ancho: 2.75 m. 5 cm. Envase con 12 piezas.</t>
  </si>
  <si>
    <t>Sondas. Para drenaje urinario. De  látex  con  globo  de  autorretención  de  30  ml  con válvula para jeringa. Estéril y desechable. Tipo: foley de dos vías. Calibre: 16 Fr. Pieza.</t>
  </si>
  <si>
    <t>Frascos. Frasco  de  vidrio  para  leche  materna  o  sucedáneo resistente a la esterilización capacidad de 125 ml y 146 ml  al  derrame  con  pared  lisa  de  3  mm  de  espesor (aproximado) en el cuerpo y en la base con diámetro de 5.5 cm en la boca del frasco. Con bordes redondeados aforo  de  color  verde  en  la  pared  externa  del  frasco graduado cada 10 ml empezando en los 10 hasta 120 ml y  numerado  cada  30  ml  hasta  120  ml  con  escudo institucional  del  mismo  color  al  del  aforo  y  tapa  de polipropileno color blanco resistente a la esterilización y rosca universal interna. Pieza.</t>
  </si>
  <si>
    <t>Catéteres. Para vasos umbilicales. Radiopacos   de  cloruro  de  polivinilo  o   poliuretano. Estériles y desechables. Longitud: 35 a 38 cm Calibre: 5.0 Fr. Con acotaciones a 5,10 y 15 cm. Pieza.</t>
  </si>
  <si>
    <t>Medias antiembólicas elásticas de compresión mediana para miembros inferiores hasta el muslo. Tallas: Mediana larga. Envase con un par.</t>
  </si>
  <si>
    <t>Sondas. Para drenaje urinario. De látex punta redonda. Tipo: Nelaton. Longitud: 40 cm  Calibre: 8 Fr. Pieza.</t>
  </si>
  <si>
    <t>Catéteres. Para vasos umbilicales. Radiopacos   de  cloruro  de  polivinilo  o   poliuretano. Estériles y desechables. Longitud: 35 a 38 cm. Calibre:  3.5 Fr. Con acotaciones a 5,10 y 15 cm. Pieza.</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</si>
  <si>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</si>
  <si>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Fluoruro de Sodio. Barniz de Fluoruro de Sodio al 5% en una concentración de  22600  ppm  autopolimerizable  en  un  vehículo  de resina modificado. Tubo 10 ml.</t>
  </si>
  <si>
    <t>Tubos. Endotraqueales sin globo. De elastómero de silicón transparente graduados con marca radiopaca estériles y desechables. Diámetro Interno: 4.0 mm Calibre: 16 Fr. Pieza</t>
  </si>
  <si>
    <t>Tubos. Endotraqueales sin globo. De elastómero de silicón transparente graduados con marca radiopaca estériles y desechables. Diámetro Interno: 3.5 mm Calibre: 14 Fr. Pieza</t>
  </si>
  <si>
    <t>Vendas. Elástica adhesiva. De algodón y fibra sintética con adhesivo en una de sus caras. Longitud Ancho. 2.7 m. 10.0 cm. Pieza.</t>
  </si>
  <si>
    <t>Suturas. Sintéticas absorbibles polímero de ácido glicólico trenzado con aguja. Longitud de la hebra: 67-70 cm Calibre de la sutura: 2-0 Características de la aguja: 1/2 círculo ahusada (25-26 mm) Envase con 12 piezas.</t>
  </si>
  <si>
    <t>Vendas. De gasa de algodón. Longitud: Ancho: 2.7 m. 5 cm. Pieza.</t>
  </si>
  <si>
    <t>Jeringas. Jeringa desechable para aplicar vacuna contra Hepatitis "B"   capacidad   1.0   ml   graduada   en   décimas   de milímetros con dos agujas: Una de calibre 20 x 32 para cargar la jeringa con el biológico y otra de calibre 25 x 16 para aplicar la vacuna con  émbolo  que  permite  la  inutilización  de  la  misma después de su uso. Con la leyenda Vacunación Universal. Caja incinerable con 50 jeringas.</t>
  </si>
  <si>
    <t>Tubos. Endotraqueales sin globo. De elastómero de silicón transparente graduados con marca radiopaca estériles y desechables. Diámetro Interno: 3.0 mm Calibre: 12 Fr. Pieza.</t>
  </si>
  <si>
    <t>Equipo. Para drenaje por aspiración para uso postquirúrgico. Consta de: fuelle succionador sonda conectora cinta de fijación sonda de succión multiperforada con diámetro externo de 6 mm con válvula de reflujo  y válvula  de activación. Equipo.</t>
  </si>
  <si>
    <t>Sondas. Para drenaje urinario. De látex con globo de autorretención de 3 ml con válvula para jeringa. Estéril y desechable. Tipo: foley de dos vías. Calibre: 10 Fr. Pieza.</t>
  </si>
  <si>
    <t>Equipos. Para venoclisis. En forma de mariposa (pediátrico) de plástico. Estéril y desechable. Consta de: tubo adaptador y mariposa. Calibre de la aguja: 21 G. Equipo.</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</si>
  <si>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3.70 a 4.75 lts. Pieza.</t>
  </si>
  <si>
    <t>Tubos. Endotraqueales sin globo. De   cloruro   de   polivinilo   transparente graduados con marca radiopaca estériles y desechables. Diámetro Interno: 3.0 mm Calibre: 12 Fr. Pieza</t>
  </si>
  <si>
    <t>Apósitos. Hidrocoloides    para    el    tratamiento    de    heridas extradelgado autoadherible. Estéril. Tamaño: de 10.0 cm ± 0.6 cm x 10.0 cm ± 0.6 cm. Pieza.</t>
  </si>
  <si>
    <t>Mallas. Malla de polipropileno anudado de 25 a 35 cm   x 25 a 35 cm. Pieza.</t>
  </si>
  <si>
    <t>Cánulas Orofaríngeas. De plástico transparente o translucido. Tipo: guedel/berman. Tamaño: 6 Longitud: 110 mm. Pieza</t>
  </si>
  <si>
    <t>Bolsas. Bolsa de papel grado médico. Para esterilizar con gas o vapor. Con o sin tratamiento antibacteriano. Con reactivo químico impreso y sistema de apertura. Medidas: 18.0 x 33.0 x 6.0 cm.  Envase con 1000 piezas.</t>
  </si>
  <si>
    <t>Suturas. Seda negra trenzada con aguja. Longitud de la hebra: 75 cm Calibre de la sutura: 2-0 Características de la aguja: 1/2 círculo ahusada (25-26 mm). Envase con 12 piezas.</t>
  </si>
  <si>
    <t>Tubos. Tubo flexible de polivinilo. Diámetro interno: 8.00 mm. Diámetro externo:  11.1 mm. Rollo de 12 M.</t>
  </si>
  <si>
    <t>Sondas. Para drenaje urinario. De látex punta redonda. Tipo: nelaton. Longitud: 40 cm. Calibre: 22 Fr. Pieza.</t>
  </si>
  <si>
    <t>Copas. Para pieza de mano. De hule suave blanco en forma de cono. Envase con 12 piezas.</t>
  </si>
  <si>
    <t>Suturas. Seda negra trenzada con aguja. Longitud de la hebra: 75 cm Calibre de la sutura: 3-0 Características de la aguja: 1/2 círculo ahusada (25-26 mm). Envase con 12 piezas.</t>
  </si>
  <si>
    <t>Cintas. Umbilicales. De algodón tejido plano (trenzado de 21 hilos) estériles. Longitud: 41 cm. Ancho: 4 mm. Envase con 100 sobres.</t>
  </si>
  <si>
    <t>Bolsas. Bolsa de papel grado médico. Para esterilizar con gas o vapor. Con o sin tratamiento antibacteriano; con reactivo químico impreso y sistema de apertura. Medidas: 12.0 x 26.0 x 4.0 cm. Envase con 1000 piezas.</t>
  </si>
  <si>
    <t>Apósitos. Hidrocoloides para el tratamiento de heridas. Estéril. Tamaño: De 15 a 21 cm x 15 a 21 cm. Pieza.</t>
  </si>
  <si>
    <t>Suturas. Sintéticas absorbibles polímero de ácido glicólico trenzado con aguja. Longitud de la hebra: 67-70 cm Calibre de la sutura: 3-0 Características de la aguja: 1/2 círculo ahusada (25-26 mm). Envase con 12 piezas.</t>
  </si>
  <si>
    <t>Catéteres. Para venoclisis. De Fluoropolímeros (Politetrafluoretileno Fluoretilenpropileno y Etilentrifluoretileno) o poliuretano radiopaco con aguja. Longitud: 46-52 mm Calibre: 16 G.Envase con 50 piezas.*Para la adquisición de estas claves deberá acatarse el material específico que solicite cada institución.</t>
  </si>
  <si>
    <t>Vendas. Elástica adhesiva. De algodón y fibra sintética con adhesivo en una de sus caras. Longitud Ancho. 2.7 m. 7.5 cm. Pieza.</t>
  </si>
  <si>
    <t>Guatas. De tela no tejida de algodón 100% o mezclas de fibras de algodón y fibras artificiales y/o sintéticas. Longitud: 5 M  Ancho: 5 cm. Envase con 24 piezas.</t>
  </si>
  <si>
    <t>Suturas. Catgut crómico con aguja. Longitud de la hebra: 68 a 75 cm Calibre de la sutura: 2-0 Características de la aguja: 1/2 círculo ahusada (25-27 mm). Envase con 12 piezas.</t>
  </si>
  <si>
    <t>Sondas. Para drenaje urinario. De látex con globo de autorretención de 5 ml con válvula para jeringa. Estéril y desechable. Tipo: foley de dos vías. Calibre: 24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</si>
  <si>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</si>
  <si>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Bolsas. Para uso general de polietileno. Medidas: 30 x 20 cm. Envase con 100 piezas.</t>
  </si>
  <si>
    <t>Bolsas. Bolsa de papel grado médico. Para esterilizar con gas o vapor. Con o sin tratamiento antibacteriano; con reactivo químico impreso y sistema de apertura. Medidas: 14.0 x 33.0 x 4.5 cm (con cartera integrada de 25 x 30 cm). Envase con 1000 piezas.</t>
  </si>
  <si>
    <t>Aceites. Mineral para uso externo. Envase con 250 ml.</t>
  </si>
  <si>
    <t>Equipos. Para drenaje por aspiración para uso postquirúrgico. Consta de: fuelle succionador sonda conectora cinta de fijación sonda de succión multiperforada con diámetro externo de 3 mm con válvula de reflujo  y válvula  de activación. Equipo.</t>
  </si>
  <si>
    <t>Suturas. Sintéticas absorbibles polímero de ácido glicólico trenzado con aguja. Longitud de la hebra: 67-70 cm Calibre de la sutura: 0 Características de la aguja: 1/2 círculo ahusada (35-37 mm).Envase con 12 piezas.</t>
  </si>
  <si>
    <t>Suturas. Sintéticas no absorbibles monofilamento de nylon con aguja. Longitud de la hebra: 45 cm Calibre de la sutura: 4-0 Características de la aguja: 3/8 de círculo reverso cortante (12-13 mm) 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</si>
  <si>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14 G Longitud: 45-52 mm Pieza.</t>
  </si>
  <si>
    <t>Tubos. Endotraqueales sin globo. De   cloruro   de   polivinilo   transparente graduados con marca radiopaca estériles y desechables. Diámetro Interno: 3.5 mm Calibre: 14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</si>
  <si>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5.5 mm  Calibre: 22 Fr. Pieza.</t>
  </si>
  <si>
    <t>Apósitos. Hidrocoloides con bordes autoadheribles con o sin capa externa de espuma de poliuretano o cloruro de polivinilo con grosor mínimo de 2 mm. Estéril. Tamaño: de 15.0 cm ± 3.0 cm x 16.0 cm ± 4.0 cm. Pieza.</t>
  </si>
  <si>
    <t>Tubos. Endotraqueales sin globo. De elastómero de silicón transparente graduados con marca radiopaca estériles y desechables. Diámetro Interno: 2.5 mm Calibre: 10 Fr. Pieza</t>
  </si>
  <si>
    <t>Bolsas. Para uso general de polietileno. Medidas: 60 x 80 cm. Envase con 100 piezas.</t>
  </si>
  <si>
    <t>Bolsas. Bolsa de papel grado médico con porosidad controlada hidrófugo para esterilizar con gas o vapor. Con o sin tratamiento antibacteriano con reactivo químico impreso y película plástica transparente termosoldable de: 30.0 x  51.0 cm. Envase con 500 piezas.</t>
  </si>
  <si>
    <t>Apósitos. Combinados. De celulosa con tela no tejida. Medidas: 20 x 8 cm. Envase con 200 piezas. Pieza.</t>
  </si>
  <si>
    <t>Cánulas Orofaríngeas. De plástico transparente o translucido. Tipo: guedel/berman. Tamaño: 2 Longitud: 70 mm. Pieza</t>
  </si>
  <si>
    <t>Cánulas Orofaríngeas. De plástico transparente o translucido. Tipo: guedel/berman. Tamaño: 1 Longitud: 60 mm. Pieza.</t>
  </si>
  <si>
    <t>Tubos. Endotraqueales sin globo. De   cloruro   de   polivinilo   transparente graduados con marca radiopaca estériles y desechables. Diámetro Interno: 4.0 mm Calibre: 16 Fr. Pieza</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</si>
  <si>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</si>
  <si>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Sondas. Uretrales para irrigación continua. De látex con globo de 30 ml y válvula. Tipo: foley-owen (de 3 vías). Calibre: 20 Fr. Pieza.</t>
  </si>
  <si>
    <t>Bolsas. Bolsa de papel grado médico. Para esterilizar con gas o vapor. Con o sin tratamiento antibacteriano; con reactivo químico impreso y sistema de apertura. Medidas: 6.0 x 18.0 x 3.0 cm. Envase con 1000 piezas.</t>
  </si>
  <si>
    <t>Apósitos. Combinados. De celulosa con tela no tejida. Medidas: 20 x 13 cm. Envase con 150 piezas. Pieza.</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</si>
  <si>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</si>
  <si>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</si>
  <si>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Desinfectantes. Solución desinfectante de superoxidación con pH neutro no corrosiva. Solución al 100%. Envase con 250 ml a 5 L.</t>
  </si>
  <si>
    <t>Sondas. Para drenaje urinario. De látex con globo de autorretención de 3 ml con válvula para jeringa. Estéril y desechable. Tipo: Foley de dos vías. Calibre: 8 Fr. Pieza.</t>
  </si>
  <si>
    <t>Tubos. Endotraqueales sin globo. De elastómero de silicón transparente graduados con marca radiopaca estériles y desechables. Diámetro Interno: 4.5 mm Calibre: 18 Fr. Pieza</t>
  </si>
  <si>
    <t>Sondas. Para drenaje urinario. De látex punta redonda. Tipo: nelaton. Longitud: 40 cm. Calibre: 24 Fr. Pieza.</t>
  </si>
  <si>
    <t>Suturas. Sintéticas absorbibles polímero de ácido glicólico trenzado con aguja. Longitud de la hebra: 67-70 cm Calibre de la sutura: 2-0 Características de la aguja: 1/2 círculo ahusada (35-37 mm). Envase con 12 piezas.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</si>
  <si>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</si>
  <si>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Bolsas. Bolsa de papel grado médico. Para esterilizar con gas o vapor. Con o sin tratamiento antibacteriano. Con reactivo químico impreso y sistema de apertura. Medidas: 32.0 x 62.0 x 12.0 cm. Envase con 250 piezas.</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</si>
  <si>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</si>
  <si>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45-52 mm Pieza.</t>
  </si>
  <si>
    <t>Vendas. De goma (Smarch). De hule natural grado médico. Longitud: 2.7 M Ancho: 8 cm. Pieza.</t>
  </si>
  <si>
    <t>Medias antiembólicas elásticas de compresión mediana para miembros inferiores hasta el muslo. Tallas: Grande larga. Envase con un par.</t>
  </si>
  <si>
    <t>Bolsas. Bolsa de papel grado médico con porosidad controlada hidrófugo para esterilizar con gas o vapor. Con o sin tratamiento antibacteriano con reactivo químico impreso y película plástica transparente termosoldable de: 7.5   x  28.0 cm. Envase con 1000 piezas.</t>
  </si>
  <si>
    <t>Suturas.  Sintéticas no absorbibles monofilamento de polipropileno con aguja. Longitud de la hebra: 45 cm Calibre de la sutura: 2-0 Características de la aguja: 3/8 de círculo reverso cortante (24-26 mm). Envase con 12 piezas.</t>
  </si>
  <si>
    <t>Equipos. Para venoclisis. En forma de mariposa (pediátrico) de plástico. Estéril y desechable. Consta de: tubo adaptador y mariposa. Calibre de la aguja: 25 G. Equipo.</t>
  </si>
  <si>
    <t>Eyectores. Para saliva de plástico desechable.Envase con 100 piezas.</t>
  </si>
  <si>
    <t>Tubos. Endotraqueales sin globo. De   cloruro   de   polivinilo   transparente graduados con marca radiopaca estériles y desechables. Diámetro Interno: 4.5 mm Calibre: 18 Fr. Pieza</t>
  </si>
  <si>
    <t>Suturas. Catgut crómico con aguja. Longitud de la hebra: 68 a 75 cm Calibre de la sutura: 3-0 Características de la aguja: 1/2 círculo ahusada (25-27 mm).  Envase con 12 piezas.</t>
  </si>
  <si>
    <t>Tubos. Endotraqueales sin globo. De elastómero de silicón transparente graduados con marca radiopaca estériles y desechables. Diámetro Interno:  2.0 mm Calibre: 8 Fr.</t>
  </si>
  <si>
    <t>Amalgama dental. Polvo de aleación y mercurio. Las instituciones podrán elegir la concentración de los componentes. Envase con 50 cápsulas de 400 mg</t>
  </si>
  <si>
    <t>Telas Adhesivas. De acetato con adhesivo en una de sus caras. Longitud: 10 m. Ancho: 1.25 cm. Presentación: 24 piezas.</t>
  </si>
  <si>
    <t>Sondas. Para drenaje urinario. De látex punta redonda. Tipo: nelaton. Longitud: 40 cm. Calibre: 28 Fr. Pieza.</t>
  </si>
  <si>
    <t>Sondas. Uretrales para irrigación continua. De látex con globo de 30 ml y válvula. Tipo: foley-owen (de 3 vías). Calibre: 22 Fr. Pieza.</t>
  </si>
  <si>
    <t>Suturas. Seda negra trenzada sin aguja. Longitud de la hebra: 75 cm Calibre de la sutura: 2-0 Sobre con 7 a 12 hebras. Envase con 12 sobres.</t>
  </si>
  <si>
    <t>Vendas. De gasa de algodón. Longitud: Ancho: 2.7 m. 10 cm. Pieza.</t>
  </si>
  <si>
    <t>Bolsas. Para alimentación parenteral neonatal de 250 ml estéril de etilvinil acetato con escala de medición cada 50 ml sistema de llenado sitio de inyección sistema obturador y asa para colgar. Pieza.</t>
  </si>
  <si>
    <t>Sondas. Para drenaje urinario. De  látex  con  globo  de  autorretención  de  30  ml  con válvula para jeringa. Estéril y desechable. Tipo: foley de dos vías. Calibre: 14 Fr. Pieza.</t>
  </si>
  <si>
    <t>Agujas. Tipo: huber angulada a 90° de acero inoxidable para utilizarse con las claves 060.303.0123 y 060.167.8782. Longitud: 19.1 mm. Calibre: 20 G. Pieza.</t>
  </si>
  <si>
    <t>Suturas. Catgut crómico con aguja. Longitud de la hebra: 68 a 75 cm Calibre de la sutura: 0 Características de la aguja: 1/2 círculo ahusada (25-27 mm). Envase con 12 piezas.</t>
  </si>
  <si>
    <t>Vasos. Para medicamentos. De vidrio capacidad: 30 ml (1 onza). Pieza.</t>
  </si>
  <si>
    <t>Suturas.  Sintéticas no absorbibles monofilamento de polipropileno con aguja. Longitud de la hebra: 45 cm Calibre de la sutura: 3-0 Características de la aguja: 3/8 de círculo reverso cortante (24-26 mm). Envase con 12 piezas.</t>
  </si>
  <si>
    <t>Agujas . Dentales. Tipo: carpule. Desechables. Longitud: 20-25 mm. Calibre: 30 G. Tamaño: Corta.  Envase con 100 piezas.</t>
  </si>
  <si>
    <t>Cintas. Testigo para esterilización con gas de óxido de etileno. Tamaño: 18 mm x 50 m. Rollo.</t>
  </si>
  <si>
    <t>Frascos. Frasco  de  vidrio  para  leche  materna  o  sucedáneo resistente a la esterilización capacidad de 250 y 280 ml al  derrame  con  pared  lisa  de  3  mm  de  espesor (aproximado) en el cuerpo de la base con diámetro de 5.5 cm en la boca del frasco con bordes redondeados aforo  de  color  verde  en  la  pared  externa  del  frasco graduado cada 10 ml empezando en los 10 ml hasta 240 ml y numerado cada 30 ml hasta 240 ml con escudo institucional  del  mismo  color  al  del  aforo  y  tapa  de polipropileno color blanco resistente a la esterilización y rosca universal interna. Pieza.</t>
  </si>
  <si>
    <t>Soluciones. Hialuronato de sodio solución oftálmica. Cada ml contiene: Hialuronato de sodio 10 mg ó 16 mg. Envase con una jeringa con 0.4 ml a 1 ml.</t>
  </si>
  <si>
    <t>Vendas. Venda inmovilizadora de fibra de vidrio con recubrimiento ahulado en todas sus fibras impregnada de resina de poliuretano que al contacto con el agua provoca una reacción química de fraguado con guante de hule longitud 3.65 M. Ancho: 10.0 cm. Pieza.</t>
  </si>
  <si>
    <t>Sondas. Para   drenaje   torácico   de   elastómero   de   silicón radiopaca. Longitud: 45 a 51 cm. Calibre: 36 Fr. Pieza.</t>
  </si>
  <si>
    <t>Cánulas. De plástico transparente o translucido. Tipo: guedel/berman. Tamaño: Longitud: 0 50 mm. Pieza</t>
  </si>
  <si>
    <t xml:space="preserve">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     </t>
  </si>
  <si>
    <t>Catéteres. Para cateterismo venoso central de un lumen de elastómero de silicón radiopaco con aguja introductora percutánea. Estéril y desechable. Neonatal. Calibre: 2.0 a 3.0 Fr. Pieza.</t>
  </si>
  <si>
    <t>Tubos. Endotraqueales sin globo. De   cloruro   de   polivinilo   transparente graduados con marca radiopaca estériles y desechables. Diámetro Interno: 5.0 mm Calibre: 20 Fr. Pieza</t>
  </si>
  <si>
    <t xml:space="preserve">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      </t>
  </si>
  <si>
    <t>Coronas. De acero inoxidable preconformadas para reconstrucción de dientes anteriores y posteriores temporales y los primeros molares permanentes. Primer molar temporal.Superior derecho.Medidas: No. 4. Envase con 5 piezas.</t>
  </si>
  <si>
    <t>Bolsas. Bolsa de papel grado médico. Para esterilizar con gas o vapor. Con o sin tratamiento antibacteriano. Con reactivo químico impreso y sistema de apertura. Medidas: 7.5  x 48.0 x 4.0 cm.  Envase con 1000 piezas.</t>
  </si>
  <si>
    <t>Sondas. Para drenaje urinario de permanencia prolongada. De elastómero de silicón con globo de autorretención de 5 ml con válvula para jeringa. Estéril y desechable. Tipo: foley de dos vías. Calibre: 10 Fr. Pieza.</t>
  </si>
  <si>
    <t>Jeringas. Para tuberculina con aguja. Plástico grado médico capacidad 1 ml escala graduada en  ml  con  divisiones  de  0.05  ml   y  subdivisiones de 0.01 ml con aguja longitud16 mm calibre 25 G. Estériles y desechables. Envase con 200 piezas.</t>
  </si>
  <si>
    <t>Gasas. Seca cortada de algodón con marca radiopaca. Estéril. Medidas: 10 x 10 cm. Envase con 10 piezas.</t>
  </si>
  <si>
    <t>Cánulas Orofaríngeas. De plástico transparente o translucido. Tipo: guedel/berman. Tamaño: 00 Longitud: 40 mm. Pieza.</t>
  </si>
  <si>
    <t>Apósitos. Absorbentes a base de alginato de calcio y sodio de origen natural. Estéril. Tamaño: De 9.0 cm ± 2.0 cm x 10.0 cm ± 2.0 cm. Pieza.</t>
  </si>
  <si>
    <t>Algodones. Para uso dental. Medida: 3.8 x 0.8 cm. Envase con 500 rollos.</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</si>
  <si>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</si>
  <si>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Bolsas. Para nutrición enteral estéril con equipo integrado para bomba capacidad de 1000 ml. Pieza.</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</si>
  <si>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</si>
  <si>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Medias antiembólicas elásticas de compresión mediana para miembros inferiores hasta el muslo. Tallas: Grande corta. Envase con un par.</t>
  </si>
  <si>
    <t>Injertos. Injerto de epidermis humana cultivado in vitro congelado. Estéril. Tamaño: 56 cm2. Pieza.</t>
  </si>
  <si>
    <t>Desinfectantes. Glutaraldehído al 2%. Con  activador  en  polvo  (color  verde  al activarse) con efectividad de 14 días. Envase de plástico con 4 lts.</t>
  </si>
  <si>
    <t>Gogles. Gogles    antiempañante    y    ventilación directa. Sin aumento y sin mascarilla. Pieza.</t>
  </si>
  <si>
    <t>Sondas. Para   drenaje   urinario   de   permanencia   prolongada. De elastómero de silicón con globo de autorretención de 5 ml. Estéril y desechable. Tipo: foley de dos vías. Calibre: 20 Fr. Pieza.</t>
  </si>
  <si>
    <t>Catéteres. Para venoclisis. De Fluoropolímeros (Politetrafluoretileno Fluoretilenpropileno y Etilentrifluoretileno) o poliuretano radiopaco con aguja. Longitud: 46-52 mm Calibre: 14 G. Envase con 50 piezas.*Para la adquisición de estas claves deberá acatarse el material específico que solicite cada institución.</t>
  </si>
  <si>
    <t>Equipo para procedimientos urológicos; consta de: Catéter ureteral radiopaco doble "J" de poliuretano ó copolímero olefínico en bloque calibre 4.8 Fr. Longitud: 16 cm. Guía metálica de alambre afinado con punta recta flexible. Longitud 70 cm. Calibre 0.035" (0.089 mm) ó 0.038" (0.097 mm). Propulsor de plástico grado médico rígido radiopaco de 50 cm de longitud. Equipo o juego.</t>
  </si>
  <si>
    <t>Suturas. Sintéticas no absorbibles monofilamento de nylon con aguja. Longitud de la hebra: 45 cm Calibre de la sutura: 5-0 Características de la aguja: 3/8 de círculo reverso cortante (12-13 mm) Envase con 12 piezas.</t>
  </si>
  <si>
    <t>Suturas. Seda negra trenzada sin aguja. Longitud de la hebra: 75 cm Calibre de la sutura: 1 Sobre con 7 a 12 hebras. Envase con 12 sobres.</t>
  </si>
  <si>
    <t>Tubos. Endotraqueales sin globo. De elastómero de silicón transparente graduados con marca radiopaca estériles y desechables. Diámetro Interno: 5.0 mm Calibre: 20 Fr. Pieza</t>
  </si>
  <si>
    <t>Hialuronato de sodio. Solución estéril elasto-viscosa para aplicación intra-articular Cada ml contiene: Hialuronato de sodio 10 mg. Caja o Envase con jeringa con 2 ml</t>
  </si>
  <si>
    <t>Medias antiembólicas elásticas de compresión mediana para miembros inferiores hasta el muslo. Tallas: Mediana corta. Envase con un par.</t>
  </si>
  <si>
    <t>Cucharillas. Para aplicación tópica de flúor en gel de vinil atóxico desechables. Estuche que consta de: 1 par para niños de 4 a 7 años.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</si>
  <si>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</si>
  <si>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Sondas. Para drenaje urinario. De látex punta redonda. Tipo: nelaton. Longitud: 40 cm. Calibre: 30 Fr. Pieza.</t>
  </si>
  <si>
    <t>Suturas. Seda negra trenzada con aguja. Longitud de la hebra: 75 cm Calibre de la sutura: 1 Características de la aguja: 1/2 círculo ahusada (35-37 mm). Envase con 12 piezas.</t>
  </si>
  <si>
    <t>Cucharillas. Para aplicación tópica de flúor en gel de vinil atóxico desechables. Estuche que consta de: 1 par para adolescentes.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</si>
  <si>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9.5 mm  Calibre: 38 Fr. Pieza.</t>
  </si>
  <si>
    <t>Antisépticos. Solución con gluconato de clorhexidina al 2% p/v en alcohol isopropílico al 70% contenida en un aplicador con tinta naranja o rosa o incoloro. Contiene: 26 ml Estéril y desechable Envase</t>
  </si>
  <si>
    <t>Apósitos. Con barrera antimicrobiana. Estéril y desechable. 10 cm x 10 cm a 20 cm. Envase con 12 piezas.</t>
  </si>
  <si>
    <t>Sistemas. Sistema de succión cerrado para paciente con tubo endotraqueal conectado a ventilador 12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</si>
  <si>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</si>
  <si>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</si>
  <si>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Esponjas neuroquirúrgicas. De algodón prensado o rayón no tejido con marca radiopaca. Estériles. Medidas: 25.0 x 76.0 mm. Envase con 10 piezas.</t>
  </si>
  <si>
    <t>Jeringas. De vidrio con bulbo de hule reutilizables. Capacidad: 90 ml.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</si>
  <si>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</si>
  <si>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Medias antiembólicas elásticas de compresión mediana para miembros inferiores. Hasta la rodilla. Tallas: Mediana. Envase con un par.</t>
  </si>
  <si>
    <t>Vendas. Enyesadas de gasa de algodón recubiertas de una capa uniforme de yeso grado médico. Longitud: Ancho: 2.75 m. 20 cm. Envase con 12 piezas.</t>
  </si>
  <si>
    <t>Suturas. Seda negra trenzada sin aguja. Longitud de la hebra: 75 cm Calibre de la sutura: 0 Sobre con 7 a 12 hebras. Envase con 12 sobres.</t>
  </si>
  <si>
    <t>Sistemas. Sistema de succión cerrado para paciente con tubo endotraqueal conectado a ventilador 10 Fr contiene: Un tubo de succión de cloruro de polivinilo con una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</si>
  <si>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</si>
  <si>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Escobillones. De alambre galvanizado con cerdas de nylon o de origen animal. Tamaños: Mediano.  Pieza.</t>
  </si>
  <si>
    <t>Suturas. Seda negra trenzada con aguja. Longitud de la hebra: 75 cm Calibre de la sutura: 0 Características de la aguja: 1/2 círculo ahusada (25-26 mm). Envase con 12 piezas.</t>
  </si>
  <si>
    <t>Bolsas. Bolsa de papel grado médico con porosidad controlada hidrófugo para esterilizar con gas o vapor. Con o sin tratamiento antibacteriano con reactivo químico impreso y película plástica transparente termosoldable de: 25.0 x  36.0 cm. Envase con 1000 piezas.</t>
  </si>
  <si>
    <t>Protector Pulpar. Para sellar cavidades dentales. De hidróxido de calcio compuesto autopolimerizable dos pastas semilíquidas base 13 g y catalizador 11 g con bloque de papel para mezclar. Estuche con un juego y aplicador desechable.</t>
  </si>
  <si>
    <t>Guatas. Sintética de acrílico repelente al agua de secado instantáneo para colocarse con venda inmovilizadora de fibra de vidrio. Longitud: 3.65 M Ancho: 10.0 cm. Pieza.</t>
  </si>
  <si>
    <t>Tubos. Endotraqueales sin globo. De elastómero de silicón transparente graduados con marca radiopaca estériles y desechables. Diámetro Interno: 5.5 mm Calibre: 22 Fr. Pieza</t>
  </si>
  <si>
    <t>Suturas. Seda negra trenzada sin aguja. Longitud de la hebra: 75 cm Calibre de la sutura: 3-0 Sobre con 7 a 12 hebras. Envase con 12 sobres.</t>
  </si>
  <si>
    <t>Guatas. De tela no tejida de algodón 100% o mezclas de fibras de algodón y fibras artificiales y/o sintéticas. Longitud: 5 M  Ancho: 20 cm. Envase con 24 piezas.</t>
  </si>
  <si>
    <t>Biberones. De vidrio con mamila tapa de rosca capuchón protector. Capacidad: 120 ml. Pieza.</t>
  </si>
  <si>
    <t>Equipos. Para venoclisis. En forma de mariposa (pediátrico) de plástico. Estéril y desechable. Consta de: tubo adaptador y mariposa. Calibre de la aguja: 19 G. Equipo.</t>
  </si>
  <si>
    <t>Sondas. Para drenaje. En forma de T. De látex. Tipo: kehr. Calibre: 16 Fr. Pieza.</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</si>
  <si>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</si>
  <si>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Sondas. Para drenaje urinario de permanencia prolongada. De elastómero de silicón con globo de autorretención de 30 ml con válvula para jeringa. Estéril y desechable. Tipo: foley de dos vías. Calibre: 16 Fr. Pieza.</t>
  </si>
  <si>
    <t>Catéteres. Para   cateterismo   venoso   central   de   doble lumen de inserción periférica de poliuretano o elastómero de silicón con aguja introductora con funda o camisa desprendible. Estéril y desechable. Tamaño neonatal. Calibre 1.9 a 3.0 Fr. Pieza.</t>
  </si>
  <si>
    <t>Apósitos. Absorbentes a base de alginato de calcio y sodio de origen natural. Estéril. Tamaño: De 10.0 cm ± 2.0 cm x 20.0 cm ± 2.0 cm. Pieza.    Pieza.</t>
  </si>
  <si>
    <t>Sondas. Para drenaje urinario de permanencia prolongada. De elastómero de silicón con globo de autorretención de 5 ml con válvula para jeringa. Estéril y desechable. Tipo: foley de dos vías. Calibre: 12 Fr. Pieza.</t>
  </si>
  <si>
    <t>Espátula. De Ayre modificada de madera inastillable. Instrumento alargado con dos diferentes extremos. Dimensiones: Largo total 170.0 mm. Ancho 7.0 mm. Grosor 1.5 mm. Extremo 1: forma bifurcada en forma de hueso donde la cresta A es de mayor tamaño que la cresta B. Largo de la cresta A: 25 mm. Largo de la cresta B: 22 mm. Apertura máxima: 17 mm. Extremo 2 forma cónica terminado en punta: Largo total 35 mm. Apertura máxima o ancho 12.0 mm. Largo de cono 35 mm. Ancho de cuello 6.0 mm. Ancho de vértice 3.0 mm. Envase con 500 Piezas.</t>
  </si>
  <si>
    <t>Cucharillas. Para aplicación tópica de flúor en gel de vinil atóxico desechables. Estuche que consta de: 1 par para adultos.</t>
  </si>
  <si>
    <t>Sondas. Para drenaje urinario. De  látex  con  globo  de  autorretención  de  30  ml  con válvula para jeringa. Estéril y desechable. Tipo: foley de dos vías. Calibre: 18 Fr. Pieza.</t>
  </si>
  <si>
    <t>Bolsas. Bolsa de papel grado médico con porosidad controlada hidrófugo para esterilizar con gas o vapor. Con o sin tratamiento antibacteriano con reactivo químico impreso y película plástica transparente termosoldable de: 10.0 x  42.0 cm. Envase con 1000 piezas.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</si>
  <si>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</si>
  <si>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Pastas. Para profilaxis dental. Abrasiva. Con abrasivos blandos.  Envase con 200 g.</t>
  </si>
  <si>
    <t>Sondas. Para drenaje. En forma de T. De látex. Tipo: kehr. Calibre: 14 Fr. Pieza.</t>
  </si>
  <si>
    <t>Gel. Gel  a  base  de  Hialuronato  de  zinc  al  0.1%  como ingrediente activo. Coadyuvante en el manejo de heridas crónicas. Tubo con 15 g. Pieza.</t>
  </si>
  <si>
    <t>Medias antiembólicas elásticas de compresión mediana para miembros inferiores hasta el muslo. Tallas: Chica larga. Envase con un par.</t>
  </si>
  <si>
    <t>Bolsas. Bolsa de papel grado médico. Para esterilizar con gas o vapor. Con o sin tratamiento antibacteriano; con reactivo químico impreso y sistema de apertura. Bolsa para esterilización con gas o vapor. Medidas:  9.0 x 12.5 x 5.0 cm. Envase con 1000 piezas.</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</si>
  <si>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7.50 a 9.40 lts. Pieza.</t>
  </si>
  <si>
    <t>Guatas. Sintética de acrílico repelente al agua de secado instantáneo para colocarse con venda inmovilizadora de fibra de vidrio. Longitud: 3.65 M Ancho: 5.0 cm. Pieza.</t>
  </si>
  <si>
    <t>Medias antiembólicas elásticas de compresión mediana para miembros inferiores hasta el muslo. Tallas: Chica corta. Envase con un par.</t>
  </si>
  <si>
    <t>Medias antiembólicas elásticas de compresión mediana para miembros inferiores. Hasta la rodilla. Tallas: Grande. Envase con un par.</t>
  </si>
  <si>
    <t>Catéteres. Guía para arteria coronaria derecha asa 4 cm. Tipo: judkins. Longitud: 100 cm. Calibre: 8 Fr. Pieza.</t>
  </si>
  <si>
    <t>Sondas. Uretrales para irrigación continua. De látex con globo de 30 ml y válvula. Tipo: foley-owen (de 3 vías). Calibre: 24 Fr. Pieza.</t>
  </si>
  <si>
    <t>Adaptadores. Adaptador y tapón de plástico con rosca para catéter. Estéril y desechable. Tipo: tenckhoff. Juego.</t>
  </si>
  <si>
    <t>Papeles. Indicador de contacto oclusal. En tiras con pegamento en ambas caras. Block con 15 hojas.</t>
  </si>
  <si>
    <t>Suturas. Sintéticas absorbibles polímero de ácido glicólico trenzado con aguja. Longitud de la hebra: 67-70 cm Calibre de la sutura: 4-0 Características de la aguja: 1/2 círculo ahusada (25-26 mm). Envase con 12 piezas.</t>
  </si>
  <si>
    <t>Suturas. Seda negra trenzada con aguja. Longitud de la hebra: 75 cm Calibre de la sutura: 2-0 Características de la aguja: 1/2 círculo ahusada (35-37 mm). Envase con 12 piezas.</t>
  </si>
  <si>
    <t>Sondas. Para drenaje urinario de permanencia prolongada. De elastómero de silicón con globo de autorretención de 5 ml con válvula para jeringa. Estéril y desechable. Tipo: foley de dos vías. Calibre: 8 Fr. Pieza.</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</si>
  <si>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</si>
  <si>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Biberones. Repuestos: Mamilas de hule látex. Pieza.</t>
  </si>
  <si>
    <t>Infusor. Infusor de presión positiva con globo de elastómero; capacidad de 50 a 90 ml. Estéril y desechable. Pieza.</t>
  </si>
  <si>
    <t>Cucharillas. Para aplicación tópica de flúor en gel de vinil atóxico desechables. Estuche que consta de: 1 par para niños de 2 a 3 años.</t>
  </si>
  <si>
    <t>Agujas. Dentales. Tipo: carpule. Desechables. Longitud: 25-42 mm. Calibre: 27 G. Tamaño: Larga. Envase con 100 piezas.</t>
  </si>
  <si>
    <t>Tubos. Endotraqueales sin globo. De   cloruro   de   polivinilo   transparente graduados con marca radiopaca estériles y desechables. Diámetro Interno: 5.5 mm Calibre:  22 Fr. Pieza</t>
  </si>
  <si>
    <t>Sondas. Para   drenaje   torácico   de   elastómero   de   silicón radiopaca. Longitud: Calibre: 45 a 51 cm. 19 Fr. Pieza.</t>
  </si>
  <si>
    <t>Protectores. De piel. Tintura de benjuí al 20%. Envase con 1000 ml.</t>
  </si>
  <si>
    <t>Agujas. Para raquianestesia o punción lumbar. Con mandril. Desechables estériles. Longitud: 7.5 a 8.8 cm. Calibre:  20 G. Pieza.</t>
  </si>
  <si>
    <t>Ceras. Para huesos (pasta de Beck). Estéril sobre con 2.5 g. Envase con 12 sobres.</t>
  </si>
  <si>
    <t>Suturas. Catgut simple con aguja.Longitud de la hebra: 68 a 75 cm Calibre de la sutura: 2-0 Características de la aguja: 1/2 círculo ahusada Envase con 12 piezas.</t>
  </si>
  <si>
    <t>Antisépticos. Líquido antiséptico para lavado pre y postquirúrgico de manos y piel formulado a base de yodo polivinil pirrolidona equivalente a 1.0% mínimo de yodo disponible 10% mínimo de detergentes no iónicos y estabilizadores. De amplio espectro antimicrobiano. Envase con 4 lts.</t>
  </si>
  <si>
    <t>Cánula. Para drenaje torácico. Con marca radiopaca. Longitud: 45 cm. Calibre:  28 Fr. Pieza.</t>
  </si>
  <si>
    <t>Sondas. Para drenaje urinario. De látex punta redonda. Tipo: nelaton. Longitud: 40 cm. Calibre: 26 Fr. Pieza.</t>
  </si>
  <si>
    <t>Tubos. Endotraqueales de plástico grado médico transparente. Con globo y espiral de alambre con balón y conector radiopaco estéril. Longitud:  28-30 cm. Calibre: 30 Fr.</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</si>
  <si>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11.30 a 13.25 lts. Pieza.</t>
  </si>
  <si>
    <t>Testigos. Controles biológicos para material esterilizado en vapor. Envase con 100 piezas.</t>
  </si>
  <si>
    <t>Sondas. Para drenaje urinario de permanencia prolongada. De elastómero de silicón con globo de autorretención de 30 ml con válvula para jeringa. Estéril y desechable. Tipo: foley de dos vías. Calibre: 18 Fr. Pieza.</t>
  </si>
  <si>
    <t>Sondas. Para drenaje urinario. De  látex  con  globo  de  autorretención  de  30  ml  con válvula para jeringa. Estéril y desechable. Tipo: foley de dos vías. Calibre: 20 Fr. Pieza.</t>
  </si>
  <si>
    <t>Bolsas. Bolsa de papel grado médico con porosidad controlada hidrófugo para esterilizar con gas o vapor. Con o sin tratamiento antibacteriano con reactivo químico impreso y película plástica transparente termosoldable de: 7.5   x  58.0 cm. Envase con 1000 piezas.</t>
  </si>
  <si>
    <t>Suturas. Catgut simple con aguja.Longitud de la hebra: 68 a 75 cm Calibre de la sutura: 3-0 Características de la aguja: (25-27 mm). Envase con 12 piezas.</t>
  </si>
  <si>
    <t>Vendas. Venda inmovilizadora de fibra de vidrio con recubrimiento ahulado en todas sus fibras impregnada de resina de poliuretano que al contacto con el agua provoca una reacción química de fraguado con guante de hule longitud 3.65 M. Ancho: 7.6 cm. Pieza.</t>
  </si>
  <si>
    <t>Apósitos. Hidrocelular   de   poliuretano   con   adhesivo   para  el tratamiento de heridas. Estéril y desechable. Tamaños: 12.5 x 12.5 cm. Pieza.</t>
  </si>
  <si>
    <t>Apósitos. Hidrocelular de poliuretano sin adhesivo para el talón. Estéril y desechable. Pieza.</t>
  </si>
  <si>
    <t>Tubos. Endotraqueales sin globo. De elastómero de silicón transparente graduados con marca radiopaca estériles y desechables. Diámetro Interno:  6.0 mm Calibre: 24 Fr. Pieza</t>
  </si>
  <si>
    <t>Soluciones. Salina balanceada normal para irrigación oftálmica. Envase con 500 ml.</t>
  </si>
  <si>
    <t>Medias antiembólicas elásticas de compresión mediana para miembros inferiores. Hasta la rodilla. Tallas: Chica. Envase con un par.</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</si>
  <si>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10.0 mm  Calibre: 40 Fr. Pieza.</t>
  </si>
  <si>
    <t>Tubos. Endotraqueales sin globo. De   cloruro   de   polivinilo   transparente graduados con marca radiopaca estériles y desechables. Diámetro Interno: 6.0 mm Calibre: 24 Fr. Pieza</t>
  </si>
  <si>
    <t>Cánulas. Para traqueostomía adulto de cloruro de polivinilo con balón curvada cinta de fijación globo de baja presión y alto volumen radiopaca con endocánula placa de retención de la endocánula y guía de inserción. Estéril y desechable. Diámetro interno: 8.0 mm ± 0.2 mm. Diámetro externo: 11.3 mm ± 0.5 mm. Longitud: 74 mm ± 5 mm.  Pieza.</t>
  </si>
  <si>
    <t>Tubos. Endotraqueales de plástico grado médico transparente. Con globo y espiral de alambre con balón y conector radiopaco estéril. Longitud: 32-36 cm Calibre: 32 Fr. Pieza.</t>
  </si>
  <si>
    <t>Suturas. Catgut crómico con aguja. Longitud de la hebra: 68 a 75 cm Calibre de la sutura: 4-0 Características de la aguja: 1/2 círculo ahusada (25-27 mm). Envase con 12 piezas.</t>
  </si>
  <si>
    <t>Transductor. De presión con accesorios completos. Desechable.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</si>
  <si>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Neonatal. Pieza.</t>
  </si>
  <si>
    <t>Apósitos. Con barrera antimicrobiana. Estéril y desechable. 40 cm x 20 cm a 40 cm. Envase con 6 piezas.</t>
  </si>
  <si>
    <t>Grapas. Para   aneurisma   tamaño   estándar   fenestrada   de material no magnético permanente con un diámetro de fenestración de 5.0 mm en bayoneta. Tipo: yasargil. Longitud de quijada: 7.5/17.3 mm. Apertura: 8.8 mm.  Fuerza en gramos:  150. Pieza.</t>
  </si>
  <si>
    <t>Gel. Pirfenidona Gel Cada 100g de gel contiene: Pirfenidona 8.0 g Dialil óxido de disulfuro modificado 0.016 g. Tubo con 120 gramos</t>
  </si>
  <si>
    <t>Suturas. Catgut crómico con aguja. Longitud de la hebra: 30 cm Calibre de la sutura: 4-0 Características de la aguja: 1/2 círculo doble armado reverso cortante (12-13 mm). Envase con 12 piezas.</t>
  </si>
  <si>
    <t>Sondas. Para drenaje urinario. De  látex  con  globo  de  autorretención  de  30  ml  con válvula para jeringa. Estéril y desechable. Tipo: foley de dos vías. Calibre: 24 Fr. Pieza.</t>
  </si>
  <si>
    <t>Sondas. Para drenaje urinario. De  látex  con  globo  de  autorretención  de  30  ml  con válvula para jeringa. Estéril y desechable. Tipo: foley de dos vías. Calibre: 22 Fr. Pieza.</t>
  </si>
  <si>
    <t>Apósitos. Hidrocelular   de   poliuretano   con   adhesivo   para  el tratamiento de heridas. Estéril y desechable. Tamaños: 7.5 x 7.5 cm. Pieza.</t>
  </si>
  <si>
    <t>Manifold. Hilera de 5 vías desechable. Pieza.</t>
  </si>
  <si>
    <t>Campos quirúrgicos. Campo quirúrgico de incisión sin iodopovidona. Compuesto de una película Impermeable; de poliéster o poliuretano  transparente  con  adhesivo  grado  médico autoadheribles hipoalergénico. Medidas 10 a 30 cm x 20 a 30 cm Se incluyen medidas intermedias Estériles y desechables En empaque individual. Envase con 10 piezas. Las medidas las seleccionará la Unidad Médica de acuerdo a sus necesidades.</t>
  </si>
  <si>
    <t>Guatas. Sintética de acrílico repelente al agua de secado instantáneo para colocarse con venda inmovilizadora de fibra de vidrio. Longitud: 3 65 M Ancho: 7.6 cm. Pieza.</t>
  </si>
  <si>
    <t>Vendas. De goma (Smarch). De hule natural grado médico. Longitud: 2.7 M Ancho: 6 cm. Pieza.</t>
  </si>
  <si>
    <t>Aceites. Hidrosoluble  para  lubricar  y  prevenir  el  deterioro  del instrumental quirúrgico. Incluye: envase con atomizador para aplicación. Envase con 240 ml a 4 lts.</t>
  </si>
  <si>
    <t>Esponjas neuroquirúrgicas. De algodón prensado o rayón no tejido con marca radiopaca. Estériles. Medidas: 13.0 x 76.0 mm. Envase con 10 piezas.</t>
  </si>
  <si>
    <t>Sondas. Para drenaje. En forma de T. De látex. Tipo: kehr. Calibre: 18 Fr. Pieza.</t>
  </si>
  <si>
    <t>Esponjas neuroquirúrgicas. De algodón prensado o rayón no tejido con marca radiopaca. Estériles. Medidas: 76.0 x 76.0 mm. Envase con 10 piezas.</t>
  </si>
  <si>
    <t>Filtros. Dispositivo de plástico grado médico para reconstituir medicamentos. Con 2  filtros el primero de 0.2 micras y el segundo de 5.0 micras. Con adaptador luer lock  y protector. Estéril y desechable. Pieza.</t>
  </si>
  <si>
    <t>Suturas.  Sintéticas no absorbibles monofilamento de polipropileno con aguja. Longitud de la hebra: 75 cm Calibre de la sutura: 1 Características de la aguja: 1/2 de círculo cortante (35-37 mm). Envase con 12 piezas.</t>
  </si>
  <si>
    <t>Cementos. Dentales. Para restauración intermedia. De óxido de zinc (polvo) 38 g y eugenol (líquido) 14 ml. Con gotero de plástico. Juego.</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</si>
  <si>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</si>
  <si>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Tubos. Endotraqueales sin globo. De   cloruro   de   polivinilo   transparente graduados con marca radiopaca estériles y desechables. Diámetro Interno: 6.5 mm Calibre: 26 Fr. Pieza</t>
  </si>
  <si>
    <t>Tubos. Endotraqueales sin globo. De elastómero de silicón transparente graduados con marca radiopaca estériles y desechables. Diámetro Interno:  6.5 mm Calibre: 26 Fr. Pieza</t>
  </si>
  <si>
    <t>Vendas. Venda inmovilizadora de fibra de vidrio con recubrimiento ahulado en todas sus fibras impregnada de resina de poliuretano que al contacto con el agua provoca una reacción química de fraguado con guante de hule longitud 3.65 M. Ancho: 5.0 cm. Pieza.</t>
  </si>
  <si>
    <t>Cintas. Para portamatriz. De amalgama metálica de 7 mm de longitud. Envase con 12 piezas.</t>
  </si>
  <si>
    <t>Tiras. De celuloide para conformar restauraciones de resina. Ancho: 8 a10 mm Calibre: Fino Envase con 50 piezas.</t>
  </si>
  <si>
    <t>Conectores. Línea de transferencia de elastómero de silicón estéril sistema dianeal (larga vida) 120 cm de longitud. Envase con 6. Piezas.</t>
  </si>
  <si>
    <t>Suturas. Sintéticas absorbibles polímero de ácido glicólico trenzado con aguja. Longitud de la hebra: 67 cm Calibre de la sutura: 3-0 Características de la aguja: 3/8 de círculo reverso cortante (24 mm).Envase con 12 piezas.</t>
  </si>
  <si>
    <t>Selladores. De fisuras y fosetas. Envase con 3 ml de bond base. Envase con 3 ml de sellador de fisuras. 2 envases con 3 ml cada uno con bond catalizador. Jeringa con 2 ml de gel grabador. 2 portapinceles. 10 cánulas. 1 block de mezcla. 5 pozos de mezcla. 30 pinceles. 1 instructivo. Estuche.</t>
  </si>
  <si>
    <t>Cánulas. Para aspiración manual endouterina de polietileno flexible estéril y desechable. Diámetro: 8 mm. Color: Marfil. Pieza.</t>
  </si>
  <si>
    <t>Detergente o limpiadores. Detergente   o   limpiador   polienzimático   no   iónico   o catiónico a base de alcohol isopropílico o derivados del amonio cuaternario con pH que asegure el efecto óptimo de   las   enzimas.   Para   uso   manual   y/o   lavadora automática. Envase con 1 a 5 lts de solución concentrada.</t>
  </si>
  <si>
    <t>Soluciones. Dexpantenol al 5%(Gel). Tubo de 10 g.</t>
  </si>
  <si>
    <t>Cementos. Ionómero de vidrio restaurativo II.Color No. 21. Polvo 15 g. Silicato de aluminio 95% -97%. Ácido poliacrílico 3% - 5%. Líquido 10 g 8 ml.Ácido poliacrílico 75%. Ácido tartárico 10% -15%. Barniz compatible líquido 10 g. Estuche.</t>
  </si>
  <si>
    <t>Cementos. Dentales. Para uso quirúrgico. De óxido de zinc con endurecedor (polvo) 65 g y eugenol (líquido) 30 ml. Con gotero de plástico. Equipo</t>
  </si>
  <si>
    <t>Espirales helicoidales de liberación mecánica o hidráulica para embolización endovascular. Estéril y desechable. Longitud: 2 cm Calibre: 0.018" Hélice: 2 mm. Pieza.</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</si>
  <si>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</si>
  <si>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Suturas.  Sintéticas no absorbibles monofilamento de polipropileno con aguja. Longitud de la hebra: 45 cm Calibre de la sutura: 0 Características de la aguja: 3/8 de círculo reverso cortante (24-26 mm). Envase con 12 piezas.</t>
  </si>
  <si>
    <t>Agujas. Tipo: huber angulada a 90° de acero inoxidable para utilizarse con las claves 060.303.0123 y 060.167.8782. Longitud: 31.8 mm. Calibre: 22 G. Pieza.</t>
  </si>
  <si>
    <t>Equipos. Para irrigación transuretral en "Y" para adaptarse a la bolsa de plástico con entrada especial. Complemento de la clave 060.833.0015. Equipo.</t>
  </si>
  <si>
    <t>Hemostáticos. Gasa hemostática absorbente soluble. Envase con 20 sobres.</t>
  </si>
  <si>
    <t>Cánulas. Para traqueostomía adulto de cloruro de polivinilo con balón curvada cinta de fijación globo de baja presión y alto volumen radiopaca con endocánula placa de retención de la endocánula y guía de inserción. Estéril y desechable. Diámetro interno: 7.0 mm ± 0.2 mm. Diámetro externo: 9.4 mm ± 0.6 mm. Longitud: 70 mm ± 5 mm.  Pieza.</t>
  </si>
  <si>
    <t>Bolsas. Bolsa de papel grado médico con porosidad controlada hidrófugo para esterilizar con gas o vapor. Con o sin tratamiento antibacteriano con reactivo químico impreso y película plástica transparente termosoldable de: 40.0 x  58.0 cm. Envase con 250 piezas.</t>
  </si>
  <si>
    <t>Suturas.  Sintéticas no absorbibles monofilamento de polipropileno con aguja. Longitud de la hebra: 90 cm Calibre de la sutura: 3-0 Características de la aguja: 1/2 círculo doble armado ahusada (25-26 mm). Envase con 12 piezas.</t>
  </si>
  <si>
    <t>Equipos. Para hemodiálisis de inserción en subclavia yugular o femoral doble lumen incluye: -       Una cánula. -       Una jeringa de 5 ml. -       Una guía de acero inoxidable. -       Un catéter doble lumen Calibre de 11 a 12 Fr longitud 185 a 205 mm con obturador y un dilatador con extensiones curvas. Estéril y desechable. Tipo: mahurkar. Adulto. Equipo.</t>
  </si>
  <si>
    <t>Suturas. Sintéticas absorbibles polímero de ácido glicólico trenzado con aguja. Longitud de la hebra: 45 cm Calibre de la sutura: 7-0 Características de la aguja: 3/8 de círculo doble armado espatulada (6-6.5 mm)Envase con 12 piezas.</t>
  </si>
  <si>
    <t>Jeringas. De vidrio con bulbo de hule reutilizables. Capacidad: 60 ml. Pieza.</t>
  </si>
  <si>
    <t>Catéteres. Para cateterismo venoso central de un lumen de elastómero de silicón radiopaco con aguja introductora percutánea. Estéril y desechable. Neonatal. Calibre: 4.0 Fr. Pieza.</t>
  </si>
  <si>
    <t>Biberones. De vidrio con mamila tapa de rosca capuchón protector. Capacidad: 240 ml. Pieza.</t>
  </si>
  <si>
    <t>Cánulas. Para aspiración manual endouterina de polietileno flexible estéril y desechable. Diámetro: 7 mm. Color: Café claro. Pieza.</t>
  </si>
  <si>
    <t>Bolsas. Bolsa de papel grado médico con porosidad controlada hidrófugo para esterilizar con gas o vapor. Con o sin tratamiento antibacteriano con reactivo químico impreso y película plástica transparente termosoldable de: 20.0 x  42.0 cm. Envase con 1000 piezas.</t>
  </si>
  <si>
    <t>Barnices. De copal. Para revestimiento de cavidades. Frasco con 15 ml y frasco con disolvente de 15 ml. Juego.</t>
  </si>
  <si>
    <t>Agujas. Tipo: huber angulada a 90° de acero inoxidable para utilizarse con las claves 060.303.0123 y 060.167.8782. Longitud: 19.1 mm. Calibre: 19 G. Pieza.</t>
  </si>
  <si>
    <t>Tubos. Endotraqueales de plástico grado médico transparente. Con globo y espiral de alambre con balón y conector radiopaco estéril. Longitud: 32-36 cm Calibre: 34 Fr. Pieza.</t>
  </si>
  <si>
    <t>Cintas. Para portamatriz. De amalgama metálica de 5 mm de longitud. Envase con 12 piezas.</t>
  </si>
  <si>
    <t>Agujas. Para biopsia desechables. Tipo: trucut. Longitud: 15.20 cm. Calibre: 14 G. Pieza.</t>
  </si>
  <si>
    <t>Suturas. Monofilamento nylon con aguja de 1/2 círculo punta espatulada doble armado (6 mm) calibre 10-0 longitud de la hebra 30-45 cm. Envase con 12 Piezas.</t>
  </si>
  <si>
    <t>Agujas. Aguja  de  acero  inoxidable  para  biopsia  a  través  del transductor de ultrasonido intracavitario. Reutilizable. Longitud: 10 cm. Calibre: 14 G. Pieza.</t>
  </si>
  <si>
    <t>Hemostáticos. Satín hemostático absorbible. Envase con 20 sobres.</t>
  </si>
  <si>
    <t>Cementos. Ionómero de vidrio I. Para cementaciones definitivas. Polvo 35 g. Silicato de aluminio 95% -97%. Ácido poliacrílico 3% - 5%. Líquido 25 g 20 ml. Ácido poliacrílico 75%. Ácido polibásico 10-15%. Juego.</t>
  </si>
  <si>
    <t>Tiras. De fluoresceína para uso oftalmológico. Envase con 10 piezas.</t>
  </si>
  <si>
    <t>Suturas. Sintéticas absorbibles polímero de ácido glicólico trenzado con aguja. Longitud de la hebra: 45 cm Calibre de la sutura: 6-0 Características de la aguja: 1/4 de círculo doble armado espatulada (6-8.73 mm).Envase con 12 piezas.</t>
  </si>
  <si>
    <t>Catéteres. Para cateterismo venoso central calibre 5 Fr x 20 cm de longitud  de  poliuretano  o  silicón  con  punta  flexible radiopaco   con   lumen   interno   distal   calibre   16   G dispositivo de fijación ajustable y equipo de colocación que contiene: Jeringa con capacidad mínima de 5 cc. Aguja calibre 16 G o 18 G de 6.35 a 7.20 cm de longitud. Guía de alambre de 45 a 70 cm con punta flexible en "J"contenida en funda de plástico con dispensador. Dilatador vascular y sistema para evitar extravasación de sangre. Estéril y desechable. Pieza. *En la adquisición de esta clave deberá acatarse el material específico que solicite cada institución.&amp;quot;</t>
  </si>
  <si>
    <t>Suturas.  Sintéticas no absorbibles monofilamento de polipropileno con aguja. Longitud de la hebra: 45 cm Calibre de la sutura: 4-0 Características de la aguja: 3/8 de círculo reverso cortante (19-20 mm). Envase con 12 piezas.</t>
  </si>
  <si>
    <t>Sondas. Para esófago. De tres vías punta cerrada con cuatro orificios de látex con arillo radiopaco. Estéril y desechable. Tipo: sengstaken blakemore. Longitud: 100 cm. Calibre: 16 Fr. Pieza.</t>
  </si>
  <si>
    <t>Catéteres. Para   subclavia   de   silicón   doble   lumen   estéril   y desechable. Longitud: 30 cm.Calibre:7 Fr.Pieza.</t>
  </si>
  <si>
    <t>Suturas. Catgut simple sin aguja. Longitud de la hebra: 135-150 cm Calibre de la sutura: 3-0 Envase con 12 piezas.</t>
  </si>
  <si>
    <t>Suturas.  Sintéticas no absorbibles monofilamento de polipropileno con aguja. Longitud de la hebra: 75 cm Calibre de la sutura: 2-0 Características de la aguja: recta cortante (60 mm). Envase con 12 piezas.</t>
  </si>
  <si>
    <t>Espaciadores de volumen. De  plástico  rígido  resistente  que  se  adapte  a  los diferentes medicamentos broncodilatadores en aerosol. Puede  tener  o  no  ensamblada  una  mascarilla  o  una boquilla. Vida útil: tres meses. Adulto. Pieza.</t>
  </si>
  <si>
    <t>Gel. Pirfenidona Gel Cada 100g de gel contiene: Pirfenidona 8.0 g Dialil óxido de disulfuro modificado 0.016 g. Tubo con 40 gramos</t>
  </si>
  <si>
    <t>Vendas. De malla elástica. Forma tubular. Longitud: Número: 100 m. 1. Envase con 100 m.</t>
  </si>
  <si>
    <t>Cementos. Ionómero de vidrio.Para tratamiento restaurativo atraumático.Polvo: 10 g. Silicato de aluminio 89 -95%. Ácido poliacrílico 0.-10%. Líquido 6 g 4.8 ml agua destilada.Ácido poliacrílico 40 -50%.Barniz 5 g.Cloruro de polivinil 10 -20%.Acetato etílico 75 -85%. Estuche.</t>
  </si>
  <si>
    <t>Polvos. Bicarbonato de sodio en polvo contenido de 99 a 100%. Envase con 1 K.</t>
  </si>
  <si>
    <t>Equipos.Conector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</si>
  <si>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Sondas. Para drenaje urinario de permanencia prolongada. De elastómero de silicón con globo de autorretención de 5 ml con válvula para jeringa. Estéril y desechable. Tipo: foley de dos vías. Calibre: 22 Fr. Pieza.</t>
  </si>
  <si>
    <t>Suturas. Sintéticas no absorbibles monofilamento de acero con aguja. Longitud de la hebra: 45 cm. Calibre de la sutura: 5 Características   de la aguja: 1/2 círculo cortante (48 mm). Envase con 12 piezas.</t>
  </si>
  <si>
    <t>Suturas.  Sintéticas no absorbibles monofilamento de polipropileno con aguja. Longitud de la hebra: 90 cm Calibre de la sutura: 2-0 Características de la aguja: 1/2 círculo doble armado ahusada (25-26 mm). Envase con 12 piezas.</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</si>
  <si>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</si>
  <si>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Detergente o limpiadores. Solución removedora para eliminar costras y manchas de oxidación del instrumental quirúrgico. Envase con 1 a 5 lt.</t>
  </si>
  <si>
    <t>Sondas. Para drenaje. En forma de T. De látex. Tipo: kehr. Calibre: 12 Fr. Pieza.</t>
  </si>
  <si>
    <t>Formocresol. Para momificación y desvitalización de la pulpa dentaria. De buckley. Envase con 30 ml.</t>
  </si>
  <si>
    <t>Guatas. Tubular de algodón estoquinete y dimensiones intermedias entre las especificadas. Longitud : 22.81 M Ancho: 15.0 cm. Rollo.</t>
  </si>
  <si>
    <t>Loseta. Para batir cemento. De vidrio. Tamaño: 8 x 12 x 0.5 cm. Pieza.</t>
  </si>
  <si>
    <t>Guatas. Tubular de algodón estoquinete y dimensiones intermedias entre las especificadas. Longitud : 22.81 M Ancho: 7.5 cm. Rollo.</t>
  </si>
  <si>
    <t>Agujas. Para raquianestesia o punción lumbar. Con mandril. Desechables estériles. Longitud:  7.5 a 8.8 cm.  Calibre: 21 G. Pieza.</t>
  </si>
  <si>
    <t>Agujas. Tipo: huber angulada a 90° de acero inoxidable para utilizarse con las claves 060.303.0123 y 060.167.8782. Longitud: 31.8 mm. Calibre: 20 G. Pieza.</t>
  </si>
  <si>
    <t>Adhesivo para piel a base de 2-octil o n-butil cianoacrilato de alta viscosidad en envase sin aplicador. Conteniendo: 0.15 a 0.25 ml. Estéril. Pieza.</t>
  </si>
  <si>
    <t>Cementos. Dental para uso quirúrgico. Polvo óxido de zinc. Polvo rosa. Talco. Líquido: Eugenol. Alcohol isopropílico al 10%. Resina de pino. Aceite de pino. Aceite de clavo. Aceite de cacahuate. Estuche.</t>
  </si>
  <si>
    <t>Suturas. Sintéticas no absorbibles monofilamento de nylon con aguja. Longitud de la hebra: 45 cm Calibre de la sutura: 6-0 Características de la aguja: 3/8 de círculo reverso cortante (10-13 mm) Envase con 12 piezas.</t>
  </si>
  <si>
    <t>Cánulas. Para aspiración manual endouterina de polietileno flexible estéril y desechable. Diámetro: 9 mm. Color: Café oscuro. Pieza.</t>
  </si>
  <si>
    <t>Cánula. Para drenaje torácico. Recta con marca radiopaca. Longitud: 45 cm. Calibre:  36 Fr.  Pieza.</t>
  </si>
  <si>
    <t>Agujas. Para aortografía translumbar. De pared delgada con pabellón luer lock. Longitud:  17.5 mm. Calibre: 18 G. Pieza.</t>
  </si>
  <si>
    <t>Resinas. Autopolimerizables. Para restauración de dientes anteriores. Epóxicas a base de cuarzo y aglutinantes. Estuche con base y catalizador.</t>
  </si>
  <si>
    <t>Equipos. De línea corta de transferencia de 6 meses de duración para unirse al conector correspondiente al catéter del paciente. Estéril y desechable. Equipo</t>
  </si>
  <si>
    <t>Cánulas. Para aspiración manual endouterina de polietileno flexible estéril y desechable. Diámetro: 4 mm. Color: Amarillo. Pieza.</t>
  </si>
  <si>
    <t>Aceites . Lubricante para pieza de mano de baja velocidad. Envase con aplicador con 120 ml.</t>
  </si>
  <si>
    <t>Sondas. Para   drenaje   urinario   de   permanencia   prolongada. De elastómero de silicón con globo de autorretención de 5 ml. Estéril y desechable. Tipo: foley de dos vías. Calibre: 24 Fr. Pieza.</t>
  </si>
  <si>
    <t>Agujas. Tipo: huber angulada a 90° de acero inoxidable para utilizarse con las claves 060.303.0123 y 060.167.8782. Longitud: 19.1 mm. Calibre: 22 G. Pieza.</t>
  </si>
  <si>
    <t>Cánulas. Para aspiración manual endouterina de polietileno flexible estéril y desechable. Diámetro: 5 mm. Color: Verde. Pieza.</t>
  </si>
  <si>
    <t>Aceites. De almendras dulces. Envase con 4 lts.</t>
  </si>
  <si>
    <t>Tiras. De lija para pulir restauraciones de resina. Grueso y mediano. Envase con 150 piezas tiras dobles.</t>
  </si>
  <si>
    <t>Cánulas. Para aspiración manual endouterina de polietileno flexible estéril y desechable. Diámetro: 6 mm. Color: Azul. Pieza.</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</si>
  <si>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</si>
  <si>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Catéteres. Ureteral doble "J" de poliuretano o copolímero olefínico en bloque radiopaco Longitud: 24 cm. Calibre: 6 Fr. (Repuesto  de  la  clave  060.345.0743  del  catálogo  de material de curación). Pieza.</t>
  </si>
  <si>
    <t>Suturas. Sintéticas absorbibles polímero de ácido glicólico trenzado con aguja. Longitud de la hebra: 67 cm Calibre de la sutura: 4-0 Características de la aguja: 3/8 de círculo reverso cortante (19-19.5 mm).Envase con 12 piezas.</t>
  </si>
  <si>
    <t>Vendas. Venda inmovilizadora de fibra de vidrio con recubrimiento ahulado en todas sus fibras impregnada de resina de poliuretano que al contacto con el agua provoca una reacción química de fraguado con guante de hule longitud 3.65 M. Ancho: 12.7 cm. Pieza.</t>
  </si>
  <si>
    <t>Catéteres. Para cateterismo venoso central de un lumen de elastómero de silicón radiopaco con aguja introductora percutánea. Estéril y desechable. Neonatal. Calibre: 4.8 a 5.0 Fr. Pieza.</t>
  </si>
  <si>
    <t>Agujas. Para punción de vasos arteriales y venosos de una sola pieza pared delgada y bisel corto. Longitud: 7.0 cm. Calibre: 18 G. Para guía de 0.032" a 0.038". Pieza.</t>
  </si>
  <si>
    <t>Desinfectantes. Desinfectante de alto nivel compuesto por ortoftalaldehído al 0.55%. Envase con 3.785 L. Con 15 tiras reactivas.</t>
  </si>
  <si>
    <t>Agujas. Para biopsia desechables. Tipo: trucut. Longitud: 9.65 cm. Calibre: 14 G. Pieza.</t>
  </si>
  <si>
    <t>Agujas. Aguja  de  acero  inoxidable  para  biopsia  a  través  del transductor de ultrasonido intracavitario. Reutilizable. Longitud: 20 cm. Calibre: 18 G. Pieza.</t>
  </si>
  <si>
    <t>Cuñas. De madera para espacios interdentarios. Envase con 100 piezas.</t>
  </si>
  <si>
    <t>Suturas.  Sintéticas no absorbibles monofilamento de polipropileno con aguja. Longitud de la hebra: 90 cm Calibre de la sutura: 4-0 Características de la aguja: 1/2 círculo doble armado ahusada (15-17 mm). Envase con 12 piezas.</t>
  </si>
  <si>
    <t>Suturas. Seda negra trenzada con aguja. Longitud de la hebra: 75 cm Calibre de la sutura: 4-0 Características de la aguja: 1/2 círculo ahusada (20-25 mm). Envase con 12 piezas.</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</si>
  <si>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2. Pieza.</t>
  </si>
  <si>
    <t>Cintas. Métrica. Retraíble de vinil con 1.50 m de longitud. Pieza.</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</si>
  <si>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</si>
  <si>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Agujas. Para biopsia de hueso. Reesterilizable. Tipo: jamshidi. Longitud: 10 cm. Calibre: 11 G. Pieza.</t>
  </si>
  <si>
    <t>Vendas. De malla elástica. Forma tubular. Longitud: Número: 100 m. 2. Envase con 100 m.</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</si>
  <si>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</si>
  <si>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Vendas. De malla elástica. Forma tubular. Longitud: Número: 100 m. 5. Envase con 100 m.</t>
  </si>
  <si>
    <t>Sondas. Para yeyunostomía especial para nutrición a largo plazo. Desechable. Longitud: 120 cm. Calibre: 12 Fr. Pieza.</t>
  </si>
  <si>
    <t>Equipos. Equipo para ligar várices esofágicas y rectales. Equipo.</t>
  </si>
  <si>
    <t>Cementos. Ionómero de vidrio restaurativo II.Color No. 22.Polvo 15 g.Silicato de aluminio 95% -97%.Ácido poliacrílico 3% -5%.Líquido 10 g 8 ml.Ácido poliacrílico 75%.Ácido tartárico 10% - 15%.Barniz compatible líquido 10 g. Juego.</t>
  </si>
  <si>
    <t>Suturas. Catgut simple sin aguja. Longitud de la hebra: 135-150 cm Calibre de la sutura: 2-0 Envase con 12 piezas.</t>
  </si>
  <si>
    <t>Tubos. De elastómero de silicón grado médico para canalización de vasos. Diámetro interno 0.64 mm diámetro externo 1.20 mm. Rollo con 30.5 M.</t>
  </si>
  <si>
    <t>Aceites. Aceite lubricante para turbina de pieza de mano de alta velocidad. Aplicador en forma de jeringa. Envase con 2 ml.</t>
  </si>
  <si>
    <t>Cánulas. Para aspiración manual endouterina de polietileno flexible estéril y desechable. Diámetro: 10 mm. Color: Verde seco. Pieza.</t>
  </si>
  <si>
    <t>Tapón luer lock protector con solución antiséptica de iodopovidona para protección del equipo de transferencia sistema automático. Pieza.</t>
  </si>
  <si>
    <t>Suturas.  Sintéticas no absorbibles monofilamento de polipropileno con aguja. Longitud de la hebra: 90 cm Calibre de la sutura: 5-0 Características de la aguja: 1/2 círculo doble armado ahusada (15-17 mm) Envase con 12 piezas.</t>
  </si>
  <si>
    <t>Suturas.  Sintéticas no absorbibles monofilamento de polipropileno con aguja. Longitud de la hebra: 75 cm Calibre de la sutura: 6-0 Características de la aguja: 3/8 de círculo doble armado ahusada (12-13 mm). Envase con 12 piezas.</t>
  </si>
  <si>
    <t>Suturas.  Sintéticas no absorbibles monofilamento de polipropileno con aguja. Longitud de la hebra: 90 cm Calibre de la sutura: 2-0 Características de la aguja: 1/2 círculo punta ahusada (15-17 mm). Envase con 12 piezas.</t>
  </si>
  <si>
    <t>Suturas.  Sintéticas no absorbibles monofilamento de polipropileno con aguja. Longitud de la hebra: 45 cm Calibre de la sutura: 6-0 Características de la aguja: 3/8 de círculo reverso cortante (11-13 mm). Envase con 12 piezas</t>
  </si>
  <si>
    <t>Suturas. Sintéticas absorbibles. Monofilamento de polidioxanona con aguja. Longitud de la hebra: 70 cm Calibre de la sutura: 1 Características de la aguja: 1/2 círculo punta ahusada (35-40 mm). Envase con 12 piezas.</t>
  </si>
  <si>
    <t>Vendas. De malla elástica. Forma tubular. Longitud: Número: 100 m. 4. Envase con 100 m.</t>
  </si>
  <si>
    <t>Suturas. Seda negra trenzada con aguja. Longitud de la hebra: 75 cm Calibre de la sutura: 5-0 Características de la aguja: 1/2 círculo ahusada (20-25 mm). Envase con 12 piezas.</t>
  </si>
  <si>
    <t>Cánulas. Para traqueostomía adulto de cloruro de polivinilo con balón curvada cinta de fijación globo de baja presión y alto volumen radiopaca con endocánula placa de retención de la endocánula y guía de inserción. Estéril y desechable. Diámetro interno: 9.0 mm ± 0.2 mm. Diámetro externo: 11.4 mm ± 1.2 mm. Longitud: 80 mm ± 5 mm.  Pieza.</t>
  </si>
  <si>
    <t>Esponjas neuroquirúrgicas. De algodón prensado o rayón no tejido con marca radiopaca. Estériles. Medidas: 13.0 x 13.0 mm Envase con 10 piezas.</t>
  </si>
  <si>
    <t>Cánulas. Para aspiración manual endouterina de polietileno flexible estéril y desechable. Diámetro: 12 mm. Color: Azul oscuro. Pieza.</t>
  </si>
  <si>
    <t>Tubos. Endotraqueales de plástico grado médico transparente. Con globo y espiral de alambre con balón y conector radiopaco estéril. Longitud: 32-36 cm Calibre: 36 Fr. Pieza.</t>
  </si>
  <si>
    <t>Clips. Hemostáticos planos de politetrafluoretileno. Tipo: moretz. Chico. Pieza.</t>
  </si>
  <si>
    <t>Catéteres. Para embolectomía. Estériles y desechables. Modelo: fogarty. Longitud: 80 cm.  Calibre: 3 Fr. Pieza.</t>
  </si>
  <si>
    <t>Bandas. Elástica multiusos autoadherible. 10 cm x 122 cm. Pieza.</t>
  </si>
  <si>
    <t>Suturas.  Sintéticas no absorbibles monofilamento de polipropileno con aguja. Longitud de la hebra: 45 cm Calibre de la sutura: 5-0 Características de la aguja: 3/8 de círculo reverso cortante (16-17 mm). Envase con 12 piezas.</t>
  </si>
  <si>
    <t>Guías. Equipo introductor de catéter venoso consta de: Una guía metálica con dilatador de vaso una funda o camisa con válvula calibres 5, 6, 7, 8, 9 y 12 Fr.</t>
  </si>
  <si>
    <t>Catéteres. Para   diálisis   peritoneal   de   instalación   subcutánea blando  de  silicón  con  dos  cojinetes  de  poliéster  o dacrón  con  conector  tapón  y  seguro  con  banda radiopaca. radiopaca. Estéril y desechable. Tipo: cola de cochino. Tamaño: Adulto. Pieza. El tamaño del catéter será seleccionado por las instituciones.</t>
  </si>
  <si>
    <t>Guatas. Tubular de algodón estoquinete y dimensiones intermedias entre las especificadas. Longitud : 22.81 M Ancho: 20.3 cm. Rollo.</t>
  </si>
  <si>
    <t>Sondas. Para drenaje. En forma de T. De látex. Tipo: Kehr. Calibre: 10 Fr. Pieza.</t>
  </si>
  <si>
    <t>Tubos. De elastómero de silicón grado médico para canalización de vasos. Diámetro interno 0.76 mm diámetro externo 1.65 mm. Rollo con 30.5 M.</t>
  </si>
  <si>
    <t>Tapones. Luer lock para catéter de diálisis peritoneal ambulatoria de plástico. Tipo: tenckhoff. Pieza.</t>
  </si>
  <si>
    <t>Clips. Hemostáticos planos de politetrafluoretileno. Tipo: moretz. Grande.  Pieza.</t>
  </si>
  <si>
    <t>Introductores. De catéter arterial. Consta de: Una guía metálica de 0.035" a 0.038" con dilatador de vaso una funda o camisa con válvula hemostática y puerto lateral. Calibre: 6 Fr. Estéril y desechable. Pieza. Las medidas serán seleccionadas de acuerdo a las necesidades de las Unidades Médicas.</t>
  </si>
  <si>
    <t>Tubos. De elastómero de silicón grado médico para canalización de vasos. Diámetro interno 1.02 mm diámetro externo 2.16 mm. Rollo con 30.5 M.</t>
  </si>
  <si>
    <t>Suturas. Sintéticas no absorbibles de poliéster trenzado con recubrimiento con aguja. Longitud de la hebra: 75 cm Calibre de la sutura: 5 Características de la aguja: 1/2 círculo cortante (47-50 mm). Envase con 12 piezas.</t>
  </si>
  <si>
    <t>Catéteres. Para  cateterismo  venoso  central  radiopaco  estéril  y desechable de poliuretano longitud 30.5 cm calibre 18 G con aguja de 5.2 a 6.5 cm de largo de pared delgada calibre 16 G con mandril y adaptador para venoclisis luer lock. Pieza.</t>
  </si>
  <si>
    <t>Catéteres. Para diálisis peritoneal. De  plástico  rígido  estéril  y  desechable  con  orificios laterales estilete metálico y tubo de conexión. Tamaño: Adulto.</t>
  </si>
  <si>
    <t>Catéteres. Para embolectomía. Estériles y desechables. Modelo: fogarty. Longitud: 80 cm. Calibre:  5 Fr. Pieza.</t>
  </si>
  <si>
    <t>Suturas. Sintéticas absorbibles polímero de ácido glicólico trenzado con aguja. Longitud de la hebra: 45 cm Calibre de la sutura: 5-0 Características de la aguja: 1/4 de círculo doble armado espatulada (6-8.73 mm).Envase con 12 piezas.</t>
  </si>
  <si>
    <t>Talco. Para pacientes. Compuesto de silicato de magnesio hidratado y silicato de aluminio con perfume. Envase tipo salero con 100 g.</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</si>
  <si>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 de succión adaptador de tubo tipo Carlens unido a conectores de polipropileno y dos Catéteres. de succión extralargos estériles calibre 37 Fr diámetro del lumen traqueal 6.5 mm diámetro de lumen bronquial 6.5 mm.Pieza.</t>
  </si>
  <si>
    <t>Suturas. Seda negra trenzada sin aguja. Longitud de la hebra: 75 cm Calibre de la sutura: 4-0 Sobre con 7 a 12 hebras. Envase con 12 sobres.</t>
  </si>
  <si>
    <t>Conectores. En "Y"para catéteres de angioplastia. Pieza.</t>
  </si>
  <si>
    <t>Catéteres. Para angiografía y arteriografía por técnica percutánea. De politetrafluoroetileno o poliéster. Tipo: Pigtail. Longitud: 90 cm Calibre: 6 Fr. Pieza. *En la adquisición de estas claves deberá acatarse el material específico que solicite cada institución.</t>
  </si>
  <si>
    <t>Agujas. Para biopsia reesterilizables. Tipo: shiba. Longitud: 15 cm. Calibre: 23 G. Pieza.</t>
  </si>
  <si>
    <t>Vendas. De malla elástica. Forma tubular. Longitud: Número: 100 m. 3. Envase con 100 m.</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</si>
  <si>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</si>
  <si>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Equipos. Domo  de  plástico  para  transductor  para  medición  de presión arterial y pulmonar medida estándar. Pieza.</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</si>
  <si>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</si>
  <si>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Escobillones. De alambre galvanizado con cerdas de nylon o de origen animal. Tamaños: Chico. Pieza.</t>
  </si>
  <si>
    <t>Equipos. Líquido lubricante de silicón para jeringa de aspiración manual endouterina. Frasco gotero con 3 ml.</t>
  </si>
  <si>
    <t>Antisépticos. Solución antiséptica y desinfectante de cloruro de sodio y cloro activo. Solución al 50%. Envase con 250 ml a 5 lts.</t>
  </si>
  <si>
    <t>Jeringas. De plástico para insuflar el globo del catéter de dilatación de arterias coronarias para mantener y medir la presión con capacidad de 20 cc. Pieza.</t>
  </si>
  <si>
    <t>Adaptadores. Para urostomía. Equipo que consta de seis barreras protectoras para la piel a base de carboximetilcelulosa sódica con adhesivo y sistema de aro de ensamble entre 55 mm y 70 mm de diámetro cinco bolsas para urostomía transparentes de plástico   grado   médico   a   prueba   de   olor   válvula antirreflujo válvula de drenaje una bolsa recolectora de orina  con capacidad de 500 a 1500 ml con sistema de sujeción a la pierna y cople conector. Equipo.</t>
  </si>
  <si>
    <t>Suturas. Sintéticas no absorbibles de poliéster trenzado con recubrimiento con aguja. Longitud de la hebra: 75 cm Calibre de la sutura: 2 Características de la aguja: 1/2 círculo cortante (40-45 mm). Envase con 12 piezas.</t>
  </si>
  <si>
    <t>Sondas. Para drenaje urinario de permanencia prolongada. De elastómero de silicón con globo de autorretención de 30 ml con válvula para jeringa. Estéril y desechable. Tipo: foley de dos vías. Calibre: 20 Fr. Pieza.</t>
  </si>
  <si>
    <t>Suturas. Sintéticas absorbibles polímero de ácido glicólico trenzado con aguja. Longitud de la hebra: 67-75 cm Calibre de la sutura: 5-0 Características de la aguja: 1/2 círculo ahusada (15-20 mm).Envase con 12 piezas.</t>
  </si>
  <si>
    <t>Sondas. Para drenaje urinario de permanencia prolongada. De elastómero de silicón con globo de autorretención de 30 ml con válvula para jeringa. Estéril y desechable. Tipo: foley de dos vías. Calibre: 22 Fr. Pieza.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</si>
  <si>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</si>
  <si>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Tubos. Endobronquial para intubación de bronquio derecho de plástico grado médico con diseño del globo en forma de "S" y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radiopacas  empaque  individual  estéril.  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</si>
  <si>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Vendas. De malla elástica. Forma tubular. Longitud: Número: 100 m. 6. Envase con 100 m.</t>
  </si>
  <si>
    <t>Agujas. Para biopsia. Reesterilizable. Tipo: osgood. Longitud: 2" a 2.5" Calibre: 18 G. Pieza</t>
  </si>
  <si>
    <t>Equipos. De gastrotomía de silicón con globo en la punta de 5 a 10 ml con anillo retractor. Calibre: 24 Fr. Juego.</t>
  </si>
  <si>
    <t>Tubos. Endobronquial  para  intubación  de  bronquio  izquierdo  de plástico grado médico con diseño del globo bronquial en forma  de  "barril"  que  permite  su  sellado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Incluye:Dos conectores de plástico en ángulo recto con puertos de succión adaptador y tubo tipo carlens unido a conectores de polipropileno y dos catéteres de succión  extralargos  estériles  calibre  28  Fr  diámetro  del lumen traqueal 4.5 mm diámetro del lumen bronquial 4.5 mm. Pieza.</t>
  </si>
  <si>
    <t>Soluciones . Colodión elástico. Envase con 1 lt.</t>
  </si>
  <si>
    <t>Cápsulas. Con perdigón metálico para amalgamador eléctrico. Pieza.</t>
  </si>
  <si>
    <t>Conectores. De plástico con transparencia de cristal en "Y" de 8 mm en sus 3 entradas. Pieza.</t>
  </si>
  <si>
    <t>Conectores. De plástico en "Y" para hidrocefalia. Tipo: codman. Pieza.</t>
  </si>
  <si>
    <t>Cuerdas. Cuerda guía con recubrimiento hidrofílico con punta en "J" de  3  mm  en  la  curva  longitud  150  cm.  Estéril  y desechable. Diámetro: 0.035". Pieza.</t>
  </si>
  <si>
    <t>Catéteres. Para diálisis peritoneal. De instalación subcutánea blando de silicón con un cojinete de poliéster con conector y tapón luer lock seguro con banda radiopaca. Estéril y desechable. Tipo: Tenckhoff. Adulto: Longitud 40 a 43 cm. Pieza.</t>
  </si>
  <si>
    <t>Tubos. Endotraqueales de plástico grado médico transparente. Con globo y espiral de alambre con balón y conector radiopaco estéril. Longitud: 32-36 cm Calibre: 38 Fr. Pieza.</t>
  </si>
  <si>
    <t>Agujas. Para   anestesia   retrobulbar   o   peribulbar   de   acero inoxidable. Estéril y desechable. Longitud: 32 mm. Calibre: 27 G. Pieza.</t>
  </si>
  <si>
    <t>Aleaciones para amalgama dental. En tabletas de fase dispersa. Composición: Plata 68.0 - 72%. Estaño 15.0 - 21%. Cobre 10.5 - 15%. Mercurio 3% máximo. Zinc 2% máximo. Envase con 80 tabletas (0.38875 g por tableta).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</si>
  <si>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</si>
  <si>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Soluciones.  De acetato de clorexidina al 10% sumatra benzoico 20 mg y alcohol etílico cbp 1 ml; barniz de cloruro de metileno poliuretano y acetato de etilo 1 ml para la prevención de caries dental. Estuche.</t>
  </si>
  <si>
    <t>Equipo para procedimientos urológicos; consta de: Catéter ureteral radiopaco doble "J" de poliuretano calibre 5 Fr. Longitud: 24 cm. Guía metálica de alambre afinado con punta recta flexible. Longitud 70 cm. Calibre 0.035" (0.089 mm) ó 0.038" (0.097 mm). Propulsor de plástico grado médico rígido radiopaco de 50 cm de longitud. Equipo o juego.</t>
  </si>
  <si>
    <t>Sistemas. Sistema de succión cerrado para paciente con traqueostomía conectado a ventilador 16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</si>
  <si>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Lubricantes. Glicerina. Envase con 1 lt.</t>
  </si>
  <si>
    <t>Suturas. Catgut crómico con aguja. Longitud de la hebra: 68 cm Calibre de la sutura: 5-0 Características de la aguja: 1/2 círculo ahusada (19-20 mm). Envase con 12 piezas.</t>
  </si>
  <si>
    <t>Espaciadores de volumen. De  plástico  rígido  resistente  que  se  adapte  a  los diferentes medicamentos broncodilatadores en aerosol. Puede  tener  o  no  ensamblada  una  mascarilla  o  una boquilla. Vida útil: tres meses. Neonatal. Pieza.</t>
  </si>
  <si>
    <t>Suturas.  Sintéticas no absorbibles monofilamento de polipropileno con aguja. Longitud de la hebra: 60 cm Calibre de la sutura: 7-0 Características de la aguja: 3/8 de círculo doble armado ahusada (8-10 mm). Envase con 12 piezas.</t>
  </si>
  <si>
    <t>Gorros. De tracción alta con medidor. Pieza.</t>
  </si>
  <si>
    <t>Catéteres. Para uréter. De plástico estéril y desechable con marca radiopaca forma de la punta redonda. Calibre: 4 Fr. Pieza.</t>
  </si>
  <si>
    <t>Agujas. Para biopsia. Reesterilizable. Tipo: osgood. Longitud: 2" a 2.5" Calibre: 20 G. Pieza.</t>
  </si>
  <si>
    <t>Espaciadores de volumen. De  plástico  rígido  resistente  que  se  adapte  a  los diferentes medicamentos broncodilatadores en aerosol. Puede  tener  o  no  ensamblada  una  mascarilla  o  una boquilla. Vida útil: tres meses. Pediátrico. Pieza.</t>
  </si>
  <si>
    <t>Biberones. Tapas con rosca. Pieza.</t>
  </si>
  <si>
    <t>Cánula. Para drenaje torácico. Recta con marca radiopaca. Longitud: 45 cm. Calibre: 20 Fr. Pieza.</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</si>
  <si>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</si>
  <si>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Jeringas. De  plástico  grado  médico  para  aspiración  manual endouterina  reesterilizable  capacidad  de  60  ml  con anillo  de  seguridad  émbolo  en  forma  de  abanico extremo interno en forma cónica con anillo de goma negro en su interior y dos válvulas de control externas. Para cánulas de 4, 5, 6, 7, 8, 9, y 12 mm de diámetro. Pieza.</t>
  </si>
  <si>
    <t>Sondas. Para esófago. De tres vías punta cerrada con cuatro orificios de látex con arillo radiopaco. Estéril y desechable. Tipo: sengstaken blakemore. Longitud: 100 cm. Calibre: 18 Fr. Pieza.</t>
  </si>
  <si>
    <t>Catéteres. Guía para arteria coronaria izquierda asa 4 cm. Tipo: judkins. Longitud: 100 cm. Calibre: 8 Fr. Pieza.</t>
  </si>
  <si>
    <t>Suturas. Sintéticas no absorbibles de poliéster trenzado con recubrimiento con aguja. Longitud de la hebra: 45 cm Calibre de la sutura: 5-0 Características de la aguja: 1/4 de círculo doble armado espatulada (7-9 mm). Envase con 12 piezas.</t>
  </si>
  <si>
    <t>Agujas. Para biopsia desechable. Tipo: trucut. Longitud: 20 cm. Calibre: 18 G. Pieza. Pieza.</t>
  </si>
  <si>
    <t>Cementos. Dentales. De oxifosfato de zinc. Polvo y líquido. Caja con 32 g de polvo y 15 ml de solvente. Estuche.</t>
  </si>
  <si>
    <t xml:space="preserve">Catéteres. Catéter venoso, subcutáneo, implantable, que contiene: Un contenedor metálico de titanio con membrana de silicón o poliuretano para puncionar y un catéter de elastómero de silicón, para la administración de bolo o infusión continua. Estéril y desechable. Calibre: 9 Fr. Pieza </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</si>
  <si>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</si>
  <si>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Material para Impresión y Accesorios. Alginato para impresiones dentales. Envase con 450 g.</t>
  </si>
  <si>
    <t>Suturas. Sintéticas no absorbibles de poliéster trenzado con recubrimiento con aguja. Longitud de la hebra: 75 cm Calibre de la sutura: 2-0 Características de la aguja: 1/2 círculo ahusada (25-26 mm). Envase con 12 piezas.</t>
  </si>
  <si>
    <t>Cánula. Para drenaje torácico. Recta con marca radiopaca. Longitud: 45 cm. Calibre:  40 Fr. Pieza.</t>
  </si>
  <si>
    <t>Guías. Para Catéteres. con punta en "J" curva de 3 mm. Longitud: 150 cm Diámetro: 0.035". Pieza.</t>
  </si>
  <si>
    <t>Cánulas. Para traqueostomía adulto de cloruro de polivinilo sin globo radio paco con endocánula. Placa de retención con anillo roscado para la fijación de la endocánula y guía de inserción. Estéril y desechable. Diámetro interno: 7.0 mm ± 0.2 mm. Diámetro externo: 9.6 mm ± 0.5 mm. Longitud: 70 mm ± 5 mm. Pieza.</t>
  </si>
  <si>
    <t>Safenotomos. Safenotomo con guía metálica multifilamento recubierto de plástico flexible con punta roma en el extremo distal con tres olivas de diferentes tamaños y mango para jalar de la guía. Estéril y desechable. Pieza.</t>
  </si>
  <si>
    <t>Suturas.  Sintéticas no absorbibles monofilamento de polipropileno con aguja. Longitud de la hebra: 75 cm Calibre de la sutura: 0 Características de la aguja: 1/2 de círculo cortante (24-26 mm). Envase con 12 piezas.</t>
  </si>
  <si>
    <t>Agujas. Aguja  de  acero  inoxidable  para  biopsia  a  través  del transductor de ultrasonido intracavitario. Reutilizable. Longitud: 16 cm. Calibre: 18 G. Pieza.</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</si>
  <si>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</si>
  <si>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Cánulas. Para traqueostomía adulto de cloruro de polivinilo sin globo radio paco con endocánula. Placa de retención con anillo roscado para la fijación de la endocánula y guía de inserción. Estéril y desechable. Diámetro interno: 6.0 mm ± 0.2 mm. Diámetro externo: 8.5 mm ± 0.5 mm. Longitud: 64 mm ± 5 mm. Pieza.</t>
  </si>
  <si>
    <t>Suturas. Sintéticas absorbibles. Monofilamento de polidioxanona con aguja. Longitud de la hebra: 70 cm Calibre de la sutura: 0 Características de la aguja: 1/2 círculo punta ahusada (35-40 mm). Envase con 12 piezas.</t>
  </si>
  <si>
    <t>Catéteres. Para neumotórax con válvula de Heimlich con aguja 18 G calibre 8 Fr. Pieza.</t>
  </si>
  <si>
    <t>Cuerdas. Cuerda guía con recubrimiento de politetrafluoretileno con punta en "J" de 3 mm en la curva longitud 150 cm. Estéril y desechable. Diámetro: 0.035". Pieza.</t>
  </si>
  <si>
    <t>Jeringas. De plástico de 50 a 150 ml para angiografía y arteriografía con  pivote  de  rosca  metálico  o  de  plástico  y  tubo  de extensión de alta presión de 75 cm de plástico sin aguja con cierre hermético luer lock estéril y desechable. Pieza.</t>
  </si>
  <si>
    <t>Catéteres. Para embolectomía. Estériles y desechables. Modelo: fogarty. Longitud: 80 cm.  Calibre: 4 Fr. Pieza.</t>
  </si>
  <si>
    <t>Cánulas. Para traqueostomía. Constan    de    cierre    rotatorio    con    tubo    interior intercambiable. Tubo exterior piloto y tubo interior con válvula tucker de plata. Tipo: jackson. Calibre: 7 Pieza.</t>
  </si>
  <si>
    <t>Sondas. Para drenaje urinario. De  látex  con  globo  de  autorretención  de  30  ml  con válvula para jeringa. Estéril y desechable. Tipo: foley de dos vías. Calibre: 28 Fr. Pieza.</t>
  </si>
  <si>
    <t>Sondas. Para yeyunostomía especial para nutrición a largo plazo. Desechable. Longitud: 120 cm. Calibre:  14 Fr. Pieza.</t>
  </si>
  <si>
    <t>Agujas. Para biopsia reesterilizable. Tipo: osgood. Longitud: 3.3 cm. Calibre: 16 G. Pieza.</t>
  </si>
  <si>
    <t>Suturas. Sintéticas no absorbibles monofilamento de nylon con aguja. Longitud de la hebra: 8 a 13 cm (negro). Calibre de la sutura: 10-0 Características de la aguja: 3/8 de círculo ahusada (4.7-6.5 mm) Envase con 12 piezas.</t>
  </si>
  <si>
    <t>Escobillones. De alambre galvanizado con cerdas de nylon o de origen animal. Tamaños:  Grande. Pieza.</t>
  </si>
  <si>
    <t>Introductores. De catéter arterial o venoso. Por técnica percutánea. Longitud: 11 a 11.4 cm.  Calibre: 7 Fr. Pieza.</t>
  </si>
  <si>
    <t>Cánulas. Para traqueostomía neonatal de cloruro de polivinilo sin globo radiopaca con conector incluido con entrada de 15 mm sin endocánula con obturador y cinta de fijación. Estéril y desechable.  Diámetro interno: 3.0 mm ± 0.15 mm. Diámetro externo: 5.2 mm ± 0.5 mm. Longitud: 32 mm ± 5 mm. Pieza.</t>
  </si>
  <si>
    <t>Vaselina. Líquida. Envase con 18 lts.</t>
  </si>
  <si>
    <t>Material para Impresión y Accesorios. Yeso piedra blanco para ortodoncia. Envase con 1 K.</t>
  </si>
  <si>
    <t>Catéteres. Ureteral doble "J"de poliuretano o copolímero olefínico en bloque radiopaco Longitud: 24 cm. Calibre: 5 Fr. (Repuesto de la clave 060.345.0586 del catálogo de material de curación). Pieza.</t>
  </si>
  <si>
    <t>Suturas. Sintéticas absorbibles polímero de ácido glicólico trenzado con aguja. Longitud de la hebra: 67 cm Calibre de la sutura: 5-0 incoloro Características de la aguja: 3/8 de círculo reverso cortante (19-19.5 mm). Envase con 12 piezas.</t>
  </si>
  <si>
    <t>Cánulas. Para traqueostomía. Constan    de    cierre    rotatorio    con    tubo    interior intercambiable. Tubo exterior piloto y tubo interior con válvula tucker de plata. Tipo: jackson. Calibre: 8 Pieza.</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</si>
  <si>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"J" de 3.2 mm y ventricular de 3.2 mm.</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</si>
  <si>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3. Pieza.</t>
  </si>
  <si>
    <t>Cementos. Dental para uso quirúrgico para sellar conductos radiculares. Polvo de óxido de zinc y sulfato de calcio (resina). Líquido: 7 ml (Eugenol). Juego.</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</si>
  <si>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</si>
  <si>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Agujas. Aguja  de  acero  inoxidable  para  biopsia  a  través  del transductor de ultrasonido intracavitario. Reutilizable. Longitud: 20 cm. Calibre: 26 G. Pieza.</t>
  </si>
  <si>
    <t>Cánulas. Para traqueostomía pediátrica de cloruro de polivinilo sin globo radiopaca con conector incluido con entrada de 15 mm sin endocánula con obturador y cinta de fijación. Estéril y desechable. Diámetro interno: 5.5 mm ± 0.15 mm. Diámetro externo: 7.8 mm ± 0.5 mm. Longitud: 48 mm ± 5 mm. Pieza.</t>
  </si>
  <si>
    <t>Esponjas neuroquirúrgicas. De algodón prensado o rayón no tejido con marca radiopaca. Estériles. Medidas: 6.4 x 6.4 mm. Envase con 10 piezas.</t>
  </si>
  <si>
    <t>Cánulas. Para drenaje torácico recta con marca radiopaca. Calibre: 14 Fr. Pieza.</t>
  </si>
  <si>
    <t>Suturas. Sintéticas absorbibles polímero de ácido glicólico trenzado con aguja. Longitud de la hebra: 67 cm Calibre de la sutura: 6-0 incoloro Características de la aguja: 3/8 de círculo reverso cortante (19-19.5 mm)Envase con 12 piezas.</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</si>
  <si>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</si>
  <si>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Suturas. Sintéticas absorbibles polímero de ácido glicólico trenzado con aguja. Longitud de la hebra: 20 cm Calibre de la sutura: 8-0 Características de la aguja: 3/8 de círculo con doble armado micropunta espatulada (6.5 mm)Envase con 12 piezas.</t>
  </si>
  <si>
    <t>Agujas. Tipo: huber angulada a 90° de acero inoxidable para utilizarse con las claves 060.303.0123 y 060.167.8782. Longitud: 31.8 mm. Calibre: 19 G. Pieza.</t>
  </si>
  <si>
    <t>Agujas. Aguja  de  acero  inoxidable  para  biopsia  a  través  del transductor de ultrasonido intracavitario. Reutilizable. Longitud: 10 cm. Calibre: 18 G. Pieza.</t>
  </si>
  <si>
    <t>Catéteres. Para diálisis peritoneal. De instalación subcutánea blando de silicón con un cojinete de poliéster con conector y  tapón luer lock seguro con banda radiopaca. Estéril y desechable. Tipo: tenckhoff. Infantil: Longitud 30 a 37 cm. Pieza.</t>
  </si>
  <si>
    <t>Agujas. Para biopsia reesterilizables. Tipo: shiba. Longitud: 15 cm. Calibre: 22 G. Pieza.</t>
  </si>
  <si>
    <t>Catéteres. Ureterales en doble "J". De elastómero de silicón o copolímero olefínico en bloque estériles. Longitud: 24 cm. Calibre: 6 Fr. Pieza.</t>
  </si>
  <si>
    <t>Mandril. Mandril universal para pieza de mano de baja velocidad de uso dental. Pieza.</t>
  </si>
  <si>
    <t>Suturas. De monofilamento sintético absorbible de copolímero de glicolida y épsilon-caprolactona incolora. Longitud de la hebra: 70 cm Calibre de la sutura: 3-0. Características de la aguja: reverso cortante de 3/8 de círculo de 24 mm. Envase con 36 piezas.</t>
  </si>
  <si>
    <t>Suturas. Sintéticas absorbibles. Monofilamento de polidioxanona con aguja. Longitud de la hebra: 45 cm Calibre de la sutura: 4-0 Características de la aguja: 3/8 círculo punta ahusada o de precisión (19 mm). Envase con 12 piezas.</t>
  </si>
  <si>
    <t>Biberones. Capuchón protector. Pieza.</t>
  </si>
  <si>
    <t>Cánulas. Para drenaje torácico recta con marca radiopaca. Calibre: 10 Fr. Pieza.</t>
  </si>
  <si>
    <t>Suturas. De monofilamento sintético absorbible de copolímero de glicolida y épsilon-caprolactona con color. Longitud de la hebra: 70 cm Calibre de la sutura: 2-0 Características de la aguja: Aguja ahusada de 1/2 círculo (35 a 36 mm).Envase con 36 piezas.</t>
  </si>
  <si>
    <t>Suturas. Sintéticas absorbibles. Monofilamento de polidioxanona con aguja. Longitud de la hebra: 70 cm Calibre de la sutura: 3-0 Características de la aguja: 1/2 círculo punta ahusada (35-40 mm). Envase con 12 piezas.</t>
  </si>
  <si>
    <t>Cánulas. Para drenaje torácico recta con marca radiopaca. Calibre: 12 Fr. Pieza.</t>
  </si>
  <si>
    <t>Conectores. De titanio luer lock. Para ajustar la punta del catéter a la línea de transferencia. Tipo: Tenckhoff. Pieza.</t>
  </si>
  <si>
    <t>Injertos. Injerto de epidermis humana cultivado in vitro congelado. Estéril. Tamaño: 27 cm2. Pieza.</t>
  </si>
  <si>
    <t>Cementos. Ionómero de vidrio con aleación de limadura de plata. Polvo 15 g. Silicato de aluminio 100%. Líquido 10 g 8 ml.  Ácido poliacrílico 45%. Polvo de limadura de plata 17 g. Plata 56% estaño 29% cobre 15%. Estuche.</t>
  </si>
  <si>
    <t>Introductor de catéter arterial y venoso. Contiene: Camisa de politetrafluoretileno con válvula hemostática y extensión lateral dilatador y guía corta calibre 0.038" y longitud de 11 a 14 cm. Estéril y desechable. Calibre: 5 Fr. Equipo.</t>
  </si>
  <si>
    <t>Suturas. Sintéticas no absorbibles monofilamento de nylon con aguja. Longitud de la hebra: 13 cm (negro). Calibre de la sutura: 8-0 Características de la aguja: 3/8 de círculo ahusada (6-7 mm) Envase con 12 piezas.</t>
  </si>
  <si>
    <t>Catéteres. Para cateterismo venoso. De silicón radiopaco estéril y desechable. Con aguja de pared delgada No. 14 G mandril entorchado y adaptador. Longitud:60 cm Calibre: 16 Fr Diámetro externo: 1.7 mm. Pieza.</t>
  </si>
  <si>
    <t>Aceites. De silicón para cirugía oftálmica. Envase con 10 ml.</t>
  </si>
  <si>
    <t>Agujas. Aguja  de  acero  inoxidable  para  biopsia  a  través  del transductor de ultrasonido intracavitario. Reutilizable. Longitud: 10 cm. Calibre: 20 G. Pieza.</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</si>
  <si>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</si>
  <si>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Agujas. Para biopsia de hueso. Reesterilizable. Tipo: jamshidi. Longitud: 4 cm. Calibre: 15 G. Pieza.</t>
  </si>
  <si>
    <t>Agujas. Para  biopsia  de  hueso  con  mango  y  dos  mandriles ranurados. Tipo: westeermand. Longitud: 20 cm. Calibre: 11 G. Pieza.</t>
  </si>
  <si>
    <t>Cánulas. Para traqueostomía. Constan    de    cierre    rotatorio    con    tubo    interior intercambiable. Tubo exterior piloto y tubo interior con válvula tucker de plata. Tipo: jackson. Calibre: 6 Pieza.</t>
  </si>
  <si>
    <t>Equipos. Para nefrostomía percutánea. Consta de: - Catéter cola de cochino de poliuretano radiopaco calibre 10 Fr x 30 a 35 cm de longitud. Guía metálica de 0.038" (0.097 mm) de diámetro y 80 cm de longitud con punta de seguridad en "J".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</si>
  <si>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Suturas. Sintéticas absorbibles. Monofilamento de polidioxanona con aguja. Longitud de la hebra: 70 cm Calibre de la sutura: 3-0 Características de la aguja: 1/2 círculo punta ahusada (25-30 mm). Envase con 12 piezas.</t>
  </si>
  <si>
    <t>Bandas. Elástica multiusos autoadherible. 6 cm x 47 cm. Pieza.</t>
  </si>
  <si>
    <t>Suturas. Sintéticas no absorbibles monofilamento de nylon con aguja. Longitud de la hebra: 8 a 13 cm (negro). Calibre de la sutura: 9-0 Características de la aguja: 3/8 de círculo ahusada (4.7-6.5 mm) Envase con 12 piezas.</t>
  </si>
  <si>
    <t>Esponjas. Para cirugía oftálmica con marca radiopaca. Estéril y desechable. Pieza.</t>
  </si>
  <si>
    <t>Cánula. Para cardioplejía con línea de aspiración longitud 20 cm calibre 12 Fr. Pieza.</t>
  </si>
  <si>
    <t>Catéteres. Para hemodiálisis pediátrico. Inserción en subclavia yugular o femoral doble lumen. Contiene: - Una cánula. - Una jeringa de 5 ml. - Una guía de acero inoxidable. - Un catéter doble lumen de 8 a 10 Fr longitud de 130 a 150 mm con obturador un dilatador y extensiones curvas. Estéril y desechable. Tipo: Mahurkar. Equipo.</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</si>
  <si>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Fr.Pieza</t>
  </si>
  <si>
    <t>Líquidos. Preservador de córnea que contiene: 2.5% de sulfato de condroitín dextrán y sulfato de gentamicina. Frasco.</t>
  </si>
  <si>
    <t>Suturas.  Sintéticas no absorbibles monofilamento de polipropileno con aguja. Longitud de la hebra: 75 cm Calibre de la sutura: 2 Características de la aguja: 1/2 de círculo cortante (35-37 mm). Envase con 12 piezas.</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</si>
  <si>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</si>
  <si>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Introductores. Insertor guía para angioplastia coronaria diámetro 0.014" longitud 7 cm desechable. Pieza.</t>
  </si>
  <si>
    <t>Cuerdas. Rotador de cuerda guía para angioplastia coronaria de 0.014" de diámetro. Tipo: pin-vice. Desechable. Pieza.</t>
  </si>
  <si>
    <t>Cánulas. Para traqueostomía pediátrica de cloruro de polivinilo sin globo radiopaca con conector incluido con entrada de 15 mm sin endocánula con obturador y cinta de fijación. Estéril y desechable. Diámetro interno: 4.5 mm ± 0.15 mm. Diámetro externo: 6.6 mm ± 0.5 mm. Longitud: 45 mm ± 5 mm. Pieza.</t>
  </si>
  <si>
    <t>Cánula. Para administración de solución cardiopléjica. Por vía anterógrada. Calibre 14 G. Pieza.</t>
  </si>
  <si>
    <t>Marcapaso cardíaco multiprogramable definitivo bipolar con conector de 3.2 mm. Cardiaco multiprogramable definitivo bipolar; con conector de 3.2 mm; Funciones programables más de 5 telemetría; Peso menor a 26 g; Grosor menor a 7 mm; Fuente de alimentación: litio-yodo; Voltaje de la batería 2.8 V.</t>
  </si>
  <si>
    <t>Agujas. Para  biopsia  de  hueso  con  mango  y  dos  mandriles ranurados. Tipo: westeermand. Longitud: 25 cm. Calibre: 10 G. Pieza.</t>
  </si>
  <si>
    <t>Agujas. Aguja  de  acero  inoxidable  para  biopsia  a  través  del transductor de ultrasonido intracavitario. Reutilizable. Longitud: 16 cm. Calibre: 20 G. Pieza.</t>
  </si>
  <si>
    <t>Material para Impresión y accesorios. Disco de manta de uso dental para pulir acrílico de 12 cm de diámetro. Pieza.</t>
  </si>
  <si>
    <t>Suturas. De monofilamento sintético absorbible de copolímero de glicolida y épsilon-caprolactona con color. Longitud de la hebra: 45 cm Calibre de la sutura: 4-0 Características de la aguja: reverso cortante 3/8 de círculo de (13 mm). Envase con 12 piezas.</t>
  </si>
  <si>
    <t>Suturas. Seda negra trenzada sin aguja. Longitud de la hebra: 91 M Calibre de la sutura: 2 Carrete.</t>
  </si>
  <si>
    <t>Agujas. Aguja  de  acero  inoxidable  para  biopsia  a  través  del transductor de ultrasonido intracavitario. Reutilizable. Longitud: 16 cm. Calibre: 26 G. Pieza.</t>
  </si>
  <si>
    <t>Agujas. Para sutura medio círculo ojo automático. Punta redonda. Longitud:  42 a 50 mm. Calibre: 8 G. Envase con 12 piezas.</t>
  </si>
  <si>
    <t>Agujas. Para biopsia. Reesterilizable con mandril. Tipo: silverman. Longitud: 8.5 cm. Calibre:  14 G. Envase con 12 piezas.</t>
  </si>
  <si>
    <t>Cánulas. Para traqueostomía adulto de cloruro de polivinilo con balón curvada cinta de fijación globo de baja presión y alto volumen radiopaca con endocánula placa de retención de la endocánula y guía de inserción. Estéril y desechable. Diámetro interno: 10.0 mm ± 0.2 mm. Diámetro externo: 13.0 mm ± 1.0 mm. Longitud: 84 mm ± 5 mm.  Pieza.</t>
  </si>
  <si>
    <t>Equipos. Para nefrostomía percutánea. Consta de: - Catéter cola de cochino de poliuretano radiopaco calibre 8 a 9 Fr x 30 a 35 cm de longitud. Guía metálica de 0.038" (0.097 mm) de diámetro y 80 cm de longitud con punta de seguridad en "J".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</si>
  <si>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Suturas. De monofilamento sintético absorbible de copolímero de glicolida y épsilon-caprolactona con color. Longitud de la hebra: 70 cm Calibre de la sutura: 4-0 Características de la aguja: Aguja ahusada de 1/2 círculo (15 a 17 mm).  Envase con 36 piezas.</t>
  </si>
  <si>
    <t>Material para impresión y accesorios. Piedra montada rosa de forma cilíndrica para rebajar acrílico. Pieza.</t>
  </si>
  <si>
    <t>Parafinas. Con punto de fusión de 40 ºC a 51 ºC. Bloque de 3 a 10 k. Pieza.</t>
  </si>
  <si>
    <t>Cintas. De velcro para fijación de electrodo de: 30 cm. Pieza.</t>
  </si>
  <si>
    <t>Catéteres. Para embolectomía. Estériles y desechables. Modelo: fogarty. Longitud:  80 cm. Calibre: 6 Fr. Pieza.</t>
  </si>
  <si>
    <t>Hilos.Retractor de encías. De  algodón  seco  y  suave  impregnado  con  sal  de aluminio. Calibre: mediano. Envase con rollo de 3 m.</t>
  </si>
  <si>
    <t>Sondas. Para esófago. De tres vías punta cerrada con cuatro orificios de látex con arillo radiopaco. Estéril y desechable. Tipo: sengstaken blakemore. Longitud: 100 cm.Calibre: . 21 Fr. Pieza.</t>
  </si>
  <si>
    <t>Suturas. De monofilamento sintético absorbible de copolímero de glicolida y épsilon-caprolactona con color. Longitud de la hebra: 45 cm Calibre de la sutura: 5-0 Envase con 12 piezas.</t>
  </si>
  <si>
    <t>Cuerdas. Guía para angioplastia coronaria con punta recta muy flexible de 0.014" de diámetro y 175 cm de longitud. Pieza.</t>
  </si>
  <si>
    <t>Bolsas. De hule natural o sintético de textura blanda o flexible con tapón para: Agua caliente (capacidad 1750 a 2000 ml). Pieza.</t>
  </si>
  <si>
    <t>Agujas. Para angiografía cerebral. De pared delgada. Tipo: cournand. Longitud: 75 mm. Calibre: 18 G. Pieza.</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</si>
  <si>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</si>
  <si>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</si>
  <si>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Adulto. Pieza.</t>
  </si>
  <si>
    <t>Marcapaso cardíaco bicameral con actividad de frecuencia. Marcapaso Cardiaco tipo: Bicameral con actividad de frecuencia; Especificaciones: Multiprogramación de funciones con un mínimo de 10 funciones; Polaridad: de sensado bipolar de estimulación bipolar; Modo de estimulación: DDDR; Adaptación de frecuencia: bajo medio alto o más (medio bajo o medio alto); Amplitud de voltaje: programable en forma independiente por cámara; Dimensiones: Peso menor de 40 grs y menos de 9 mm de grosor; Longevidad: 7 años en adelante a parámetros nominales; 8.- Cubierta: caja de titanio; Fuente de energía: yoduro de litio; Electrodos cubiertos con silicón o poliuretano con conductores de diferentes metales; Fijación activa con tornillos para la aurícula y pasiva para el ventrículo; Diámetro: 3.2 mm; Longitud: 50 a 60 cm; Introductor: dos iIntroductores para vena subclavia (con técnica de Peel Off); Guías metálicas en "J".</t>
  </si>
  <si>
    <t>Suturas.  Sintéticas no absorbibles monofilamento de polipropileno con aguja. Longitud de la hebra: 90 cm Calibre de la sutura: 2-0 Características de la aguja: 1/2 círculo punta ahusada (26 mm). Envase con 12 piezas.</t>
  </si>
  <si>
    <t>Agujas. Para cateterismo transeptal. Curva. Tipo: brockenbrough. Tamaño:  Adulto. Longitud:  71 cm. Calibre: 18 G. Pieza.</t>
  </si>
  <si>
    <t>Cánulas. Para administración selectiva de solución cardiopléjica en osteum. Coronaria derecha. Pieza.</t>
  </si>
  <si>
    <t>Catéteres. Para embolectomía. Estériles y desechables. Modelo: fogarty. Longitud: 80 cm. Calibre: 7 Fr. Pieza.</t>
  </si>
  <si>
    <t>Suturas. Sintéticas absorbibles. Monofilamento de polidioxanona con aguja. Longitud de la hebra: 70 cm Calibre de la sutura: 4-0 Características de la aguja: 1/2 círculo punta ahusada (25-30 mm). Envase con 12 piezas.</t>
  </si>
  <si>
    <t>Sondas. Para yeyunostomía especial para nutrición a largo plazo. Desechable. Longitud: 120 cm. Calibre:  16 Fr. Pieza.</t>
  </si>
  <si>
    <t>Solución Tixotrópica. Solución tixotrópica. Cada 100 g contiene: Maltodextrina 55 g Óxido de zinc 10 g Agua purificada cbp 100 g Frasco conteniendo 30 g</t>
  </si>
  <si>
    <t>Cánulas. Para administración selectiva de solución cardiopléjica en osteum. Coronaria izquierda. Pieza.</t>
  </si>
  <si>
    <t>Suturas. Sintéticas absorbibles. Monofilamento de polidioxanona con aguja. Longitud de la hebra: 70 a 75 cm Calibre de la sutura: 5-0 Características de la aguja: 3/8 círculo punta ahusada doble armado (11-13 mm).  Envase con 12 piezas.</t>
  </si>
  <si>
    <t>Parches. De malla de poliéster trenzado de 30 x 30 cm. Pieza.</t>
  </si>
  <si>
    <t>Catéteres. Para drenaje torácico con introductor y marca radiopaca. Estéril y desechable. Calibre: 12.0 Fr. Pieza.</t>
  </si>
  <si>
    <t>Equipos. De irrigación para artroscopia estéril y desechable. Equipos.</t>
  </si>
  <si>
    <t>Equipos. De gastrotomía de silicón con globo en la punta de 5 a 10 ml con anillo retractor. Calibre: 22 Fr. Juego.</t>
  </si>
  <si>
    <t>Cánulas. Para succión intracardiaca ventricular. Larga-pediátrica. Pieza.</t>
  </si>
  <si>
    <t>Cuerdas. Guía recubierta de politetrafluoretileno para catéter con punta en "J" de 3 mm de 0.035" de diámetro y 260 cm de longitud. Pieza.</t>
  </si>
  <si>
    <t>Ligas. Elástica (0S). Envase con 1000 piezas.</t>
  </si>
  <si>
    <t>Suturas. De monofilamento sintético absorbible de copolímero de glicolida y épsilon-caprolactona con color. Longitud de la hebra: 70 cm Calibre de la sutura: 3-0 Características de la aguja: Aguja ahusada de 1/2 círculo (25 a 26 mm). Envase con 36 piezas.</t>
  </si>
  <si>
    <t>Pasta. Conductora para electromiografía. Tubo con 270 ml.</t>
  </si>
  <si>
    <t>Adhesivos. Adhesivo Quirúrgico a base de suero de albúmina bovina al 45% y glutaraldehido al 10%; como auxiliar en las técnicas de hemostasia y sutura; para unir sellar o reforzar tejido blando en reparaciones quirúrgicas. 5 ml.</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</si>
  <si>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</si>
  <si>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Implantes. Matriz o esponja de colágeno: 7.5 cm x 7.5 cm. Pieza.</t>
  </si>
  <si>
    <t>Introductores. De catéter arterial o venoso. Por técnica percutánea. Longitud:  11 a 11.4 cm. Calibre: 8 Fr. Pieza.</t>
  </si>
  <si>
    <t>Sondas. De nutrición enteral de poliuretano radiopaca con punta de tungsteno de 3 G por 114.3 cm con guía metálica bolsa de plástico y una sonda por bolsa. Estéril. Calibre: 12 Fr. Bolsa.</t>
  </si>
  <si>
    <t>Grapas. Hemostáticas. De titanium ferronomagnéticas con pinza desechable y cartucho con Grapas.. Tamaños: Grande (con 15 Grapas.).  Juego o estuche.</t>
  </si>
  <si>
    <t>Marcapaso cardíaco definitivo bipolar de una sola cámara multiprogramable. Marcapaso cardiaco multiprogramable; Definitivo bipolar en línea de una sola cámara con sensor a la actividad; Conector IS-1/3.2 mm; Funciones programables 15 o más; Telemetría en tiempo real; Programas temporales; Modo de estimulación VVIR, VVI, VVT, VOO, VOOR, OVO, AAIR, AAI, AAT, AOO, AOOR, OAO; Funciones del sensor; Programa de aceleración; Programa de desaceleración; Umbral de actividad programable; Frecuencia máxima de actividad; Peso 30 g o menos; Grosor 8.0 mm o menos; Fuente de alimentación Yodo-Litio; Voltaje de la batería 3.0 volts o menos; Funciones de diagnóstico; Contadores de eventos; Histograma de frecuencia; Registro de extasístoles; Monitor y tendencia del electrodo; Estimado de longevidad autoactualizable; Electrograma con canal de marcas; Indicador de reemplazo electivo; Polaridad programable (Bip-Unip); Prueba automática de umbrales de estimulación y actividad; Estimulación unipolar de apoyo (sólo Bips); Histéresis unicameral.</t>
  </si>
  <si>
    <t>Catéteres. Ureteral doble "J" de poliuretano o copolímero olefínico en bloque radiopaco Longitud:  26 cm. Calibre: 5 Fr. (Repuesto de la clave 060.345.0594 del catálogo de material de curación). Pieza.</t>
  </si>
  <si>
    <t>Alambres. Para ortodoncia de 0.90 mm. Tiras de 30 cm. Envase con 25 piezas.</t>
  </si>
  <si>
    <t>Válvulas. Para glaucoma de elastómero de silicón. Estéril. Espesor. 13.0 mm. Longitud.  15 mm. Superficie.184 mm2. Pieza.</t>
  </si>
  <si>
    <t>Alambres. Para ortodoncia de 0.80 mm. Tiras de 30 cm. Envase con 25 piezas.</t>
  </si>
  <si>
    <t>Cuerdas. Guía  extrarrígida  cubierta  de  politetrafluoretileno  de 0.035" de diámetro y 260 cm de longitud. Pieza.</t>
  </si>
  <si>
    <t>Equipos. De gastrotomía de silicón con globo en la punta de 5 a 10 ml con anillo retractor. Calibre: 20 Fr. Juego.</t>
  </si>
  <si>
    <t>Equipos.Para intubación lagrimal estéril que contiene: dos Sondas. de acero inoxidable de 0.60 mm de diámetro y 17 cm de longitud y un tubo de elastómero de silicón de 30 cm. Equipo.</t>
  </si>
  <si>
    <t>Antisépticos. Eugenol. Envase con 30 ml.</t>
  </si>
  <si>
    <t>Fluoruro de Sodio. Solución ingerible. Cada 100 ml contienen: Fluoruro de sodio equivalente a: 248.8 mg de ion flúor. Envase con 10 ml con dispensador.</t>
  </si>
  <si>
    <t>Sondas. De nutrición enteral de poliuretano radiopaca con punta de tungsteno de 3 G por 114.3 cm con guía metálica bolsa de plástico y una sonda por bolsa. Estéril. Calibre: 8 Fr. Bolsa.</t>
  </si>
  <si>
    <t>Suturas. De monofilamento sintético absorbible de copolímero de glicolida y épsilon-caprolactona con color. Longitud de la hebra: 70 cm Calibre de la sutura: 1 Características de la aguja: Aguja ahusada de 1/2 círculo (35- 36 mm). Envase con 36 piezas.</t>
  </si>
  <si>
    <t>Solventes. Acetona. Para usos diversos. Envase con 1000 ml.</t>
  </si>
  <si>
    <t>Esfinterótomo para vías biliares de triple lumen calibre del catéter 5.5 a 7 Fr con punta distal corta o larga de 5 mm o 20 mm y 200 cm de longitud. Estéril y desechable. Con área de corte de: 20 a 25 mm. Pieza.</t>
  </si>
  <si>
    <t>Implantes. Matriz o esponja de colágeno: 10 cm x 12.5 cm. Estéril. Pieza.</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</si>
  <si>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</si>
  <si>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Agujas. Para punción de vasos arteriales y venosos longitud 8 cm. Estéril y desechable. Tipo: seldinger. Calibre: 16 G. Pieza.</t>
  </si>
  <si>
    <t>Catéteres. Para  registro  de  presión  venosa  aurícula  izquierda presión arterial sistémica y pulmonar. De plástico con balón para flotación. Tipo: swan-ganz. Longitud: 110 cm. Calibre: 7 Fr. Pieza.</t>
  </si>
  <si>
    <t>Catéteres. Catéter para diagnóstico tetrapolar para registro del haz de his calibre 6 Fr con distancia interelectrodo de 5 mm curva. Estéril y desechable. Pieza.</t>
  </si>
  <si>
    <t>Sondas. De nutrición enteral de poliuretano radiopaca con punta de tungsteno de 3 G por 114.3 cm con guía metálica bolsa de plástico y una sonda por bolsa. Estéril. Calibre: 10 Fr. Bolsa.</t>
  </si>
  <si>
    <t>Catéteres. Para diálisis peritoneal. De  plástico  rígido  estéril  y  desechable  con  orificios laterales estilete metálico y tubo de conexión. Tamaño: Infantil.</t>
  </si>
  <si>
    <t>Equipos. Para  prótesis  biliares  que  incluye:  cable  guía catéter guía catéter posicionador. Calibre: 10 Fr. Prótesis: 5-15 cm. Juego.</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</si>
  <si>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</si>
  <si>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Catéteres. Para angiografía cerebral de nylon o politetrafluoretileno. Diámetro interno: 0.035". Estéril y Desechable. Tipo: head hunter. Longitud: 100 cm. Calibre:5 Fr. Curva: 1. Pieza.</t>
  </si>
  <si>
    <t>Líquidos. Pesado purificado para uso intraocular perfluoruro de kalina. Envase con 5 ml.</t>
  </si>
  <si>
    <t>Jeringas. Para angiocardiografía de 100 a 150 ml de capacidad consumible del equipo inyector de medio de contraste de alta presión desechable. Pieza.</t>
  </si>
  <si>
    <t>Bolsas. De hule natural o sintético de textura blanda o flexible Hielo (capacidad 1000 g). Pieza.</t>
  </si>
  <si>
    <t>Catéter para extracción de cálculos de vías biliares con triple lumen calibre de 7 a 8.8 Fr con punta distal de 5 Fr y 200 a 210 cm de longitud. Estéril y desechable. Balón: 3.0 ml. Pieza.  Las medidas del catéter serán seleccionadas de acuerdo a las necesidades de las unidades médicas.</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</si>
  <si>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5 Fr. Pieza.</t>
  </si>
  <si>
    <t>Prueba. Para identificación semicuantitativa de Estreptococo mutans en saliva. En agar o caldo y mitis salivarius con bacitracina activado mediante telurito de potasio. Estuche con medio de cultivo y activador.</t>
  </si>
  <si>
    <t>Implantes. Esferas de metilmetacrilato para ojo. Diámetros: 20 mm. Pieza.</t>
  </si>
  <si>
    <t>Catéteres. Para dilatación de válvula mitral con globo 28 mm x 25 mm de largo. Tipo: inoue. Longitud: 70 cm. Calibre: 12 Fr. Pieza.</t>
  </si>
  <si>
    <t>Aleaciones para amalgama dental. En polvo de fase dispersa. Composición: Plata 68.0 - 72%. Estaño 15.0 - 21%. Cobre 10.5 - 15%. Mercurio 3%. Máximo. Zinc 2%. Máximo. Envase con 30 a 31.1 g.</t>
  </si>
  <si>
    <t>Sondas . De aspiración para cardiotomía rígida. Desechable. Adulto. Pieza.</t>
  </si>
  <si>
    <t>Suturas. De monofilamento sintético absorbible de copolímero de glicolida y épsilon-caprolactona con color. Longitud de la hebra: 70 cm Calibre de la sutura: 3-0. Características de la aguja: Aguja ahusada de 1/2 círculo (35 a 36 mm). Envase con 36 piezas.</t>
  </si>
  <si>
    <t>Material para Impresión y Accesorios. Resina acrílica autopolimerizable líquida. Envase de 1 L.</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</si>
  <si>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</si>
  <si>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 xml:space="preserve">Equipos. Catéter ureteral doble “J” de mazer, compuesto por dos agujas, dos dilatadores, guías de alambre, posicionador y stent doble “J”. Longitud: Calibre: 26 a 28 cm. 6 Fr. Juego.                  </t>
  </si>
  <si>
    <t>Material para Impresión y Accesorios. Taza de hule para batir yeso capacidad de 250 ml. Pieza.</t>
  </si>
  <si>
    <t>Material para Impresión y Accesorios. Resina acrílica autopolimerizable rosa polvo. Envase con 1 K.</t>
  </si>
  <si>
    <t>PAPEL PARA ELECTROCARDIOGRAFO (50 MM X 19 M) PARA CABEZA TERMICA, TERMOSENSIBLE( ESPECIFICAR MARCA Y MODELODEL EQUIPO ).</t>
  </si>
  <si>
    <t>Material para Impresión y accesorios. Pasta pulidora de metales rojo inglés. Barra de 250 g.</t>
  </si>
  <si>
    <t>Suturas. De monofilamento sintético absorbible de copolímero de glicolida y épsilon-caprolactona con color. Longitud de la hebra: 70 cm Calibre de la sutura: 5-0 Características de la aguja: Aguja ahusada de 1/2 círculo (15 a 17 mm). Envase con 36 piezas.</t>
  </si>
  <si>
    <t>Guías. Para Catéteres. con punta en "J" curvada de 3 mm. Longitud: 150 cm Diámetro: 0.038". Pieza.</t>
  </si>
  <si>
    <t>Pasta. Tópica  para   bajar  la  impedancia  en  la  unión  del electrodo. Envase con 148 ml.</t>
  </si>
  <si>
    <t>Implantes. Matriz o esponja de colágeno: 5 cm x 5 cm. Pieza.</t>
  </si>
  <si>
    <t>Material para Impresión y Accesorios. Soldadura de plata para uso dental de 0.40 mm. Rollo de 10 g.</t>
  </si>
  <si>
    <t>Marcapaso bipolar doble. Marcapaso cardiaco multiprogramable. Definitivo bipolar en línea de una doble cámara con sensor a la actividad; Conector IS-1/3.2 mm; 18 o más funciones programables; Telemetría en tiempo real; Programas temporales; Modo de estimulación de frecuencia; autorregulable con sensor DDDR, DDD, DDIR, DDI, DVIR, DVI, VVIR, VVI, AAIR, AAI, VVT, AAT, DOOR, VDD, VOOR, VOO, AOO, AOOR, ODO; Funciones del sensor: Programa de aceleración; Programa de desaceleración; Umbral de actividad programable; Frecuencia máxima de actividad; Intercalo AV adaptable a la frecuencia; Peso 30 g o menos; Grosor 8.0 mm o menos; Fuente de alimentación Yodo-Litio; Voltaje de la batería 3.0 volts o menos; Funciones de diagnóstico; Contadores de eventos; Histograma de frecuencia; Registro de extrasístoles; Monitor y tendencia del electrodo; Estimado de longevidad autoactualizable; Electrograma con canal de marcas; Indicador de reemplazo electivo; Histéresis unicameral; Polaridad programable (B/U est/sentir); Prueba automática de umbrales de estimulación (AMP y ancho de pulso); sensibilidad y actividad; Curva de duración e intensidad; Estimulación unipolar de apoyo (sólo Bips); Estimulación auricular no competitiva; Intervención en taquicardias mediatizadas por el marcapaso; Cambio de modo automático en la estimulación.</t>
  </si>
  <si>
    <t>Adhesivos. Adhesivo Quirúrgico a base de suero de albúmina bovina al 45% y glutaraldehido al 10%; como auxiliar en las técnicas de hemostasia y sutura; para unir sellar o reforzar tejido blando en reparaciones quirúrgicas. Envase con: 2 ml.</t>
  </si>
  <si>
    <t>Introductor de catéter arterial y venoso. Contiene: Camisa de politetrafluoretileno con válvula hemostática y extensión lateral dilatador y guía corta calibre 0.038" y longitud de 11 a 14 cm. Estéril y desechable. Calibre: 6 Fr. Equipo.</t>
  </si>
  <si>
    <t>Sondas. Para esófago. De tres vías punta cerrada con cuatro orificios de látex con arillo radiopaco. Estéril y desechable. Tipo: sengstaken blakemore. Longitud: 65 cm. Calibre: 14 Fr. Pieza.</t>
  </si>
  <si>
    <t>Agujas. Para punción lumbar de acero inoxidable con mandril. Reesterilizable. Longitud: 30 mm. Calibre: 20 G. Pieza.</t>
  </si>
  <si>
    <t>Equipoas. De gastrotomía de silicón con globo en la punta de 5 a 10 ml con anillo retractor. Calibre: 18 Fr. Juego.</t>
  </si>
  <si>
    <t>Catéteres. Para registro de presión venosa aurícula derecha presión arterial sistémica y pulmonar de plástico con balón de flotación con termistor para medir el gasto cardiaco por termodilución. Tipo: Swan-Ganz. Longitud: 110 cm  Calibre: 7 Fr aurícula izquierda. Pieza</t>
  </si>
  <si>
    <t>Catéteres. Para drenaje torácico con introductor y marca radiopaca. Estéril y desechable. Calibre: 14.0 Fr. Pieza.</t>
  </si>
  <si>
    <t>Equipos. Para nefrostomía percutánea. Consta de: - Catéter Malecot de poliuretano radiopaco calibre 12 Fr x 30 a 35 cm de longitud. - Guía metálica de 0.038" de diámetro (0.097 mm) y 80 cm de longitud con punta de seguridad en "J". - Dilatadores radiopacos calibre 6, 8, 10, 12 y 14 Fr con longitud de 20 a 24 cm. - Aguja tipo Mitty Pollack calibre 22 G x 20 a 22 cm de longitud calibre 18 G x 14 a 20 cm de longitud con estilete flexible o dos Agujas. tipo Shiba calibre 22 G x 20 a 25 cm de longitud y calibre 18 G x 20 a 25 cm de longitud con su respectiva guía metálica con estiletes flexibles uno por cada aguja. - Tubo de drenaje con conector luer lock calibre 14 Fr x 30 cm de longitud u otro sistema que permita la introducción y extracción del catéter con sistema de fijación a la piel. Equipo.</t>
  </si>
  <si>
    <t>Suturas. Sintéticas absorbibles. Monofilamento de polidioxanona con aguja. Longitud de la hebra: 70 a 75 cm Calibre de la sutura: 6-0 Características de la aguja: 3/8 círculo punta ahusada doble armado (11-13 mm). Envase con 12 piezas.</t>
  </si>
  <si>
    <t>Equipo para procedimientos urológicos; consta de: Catéter ureteral radiopaco doble "J" de poliuretano o copolímero olefínico en bloque calibre 7 Fr. Longitud: 24 cm. Guía metálica de alambre afinado con punta recta flexible. Longitud 70 cm. Calibre 0.035" (0.089 mm) ó 0.038" (0.097 mm). Propulsor de plástico grado médico rígido radiopaco de 50 cm de longitud. Equipo o juego.</t>
  </si>
  <si>
    <t>Suturas. De monofilamento sintético absorbible de copolímero de glicolida y épsilon-caprolactona con color. Longitud de la hebra: 45 cm Calibre de la sutura: 4-0 Características de la aguja: reverso cortante de 3/8 de círculo de (19 mm). Envase con 12 piezas.</t>
  </si>
  <si>
    <t>Equipos. Para gastrotomía percutánea de elastómero de silicón. Contiene: Botón con dispositivo de retención y obturador radiopaco. Incluye accesorios para su colocación. Estéril. La longitud la seleccionará cada Institución de acuerdo a sus necesidades. 24 Fr. Equipo.</t>
  </si>
  <si>
    <t>Sondas. Sonda  para  nutrición  enteral  con  estilete  punta  de tungsteno y guía de alambre con adaptador. Longitud: 114 cm. Calibre: 12 Fr. Pieza.</t>
  </si>
  <si>
    <t>Equipos. Catéter ureteral doble “J” de Mazer, para colocación anterógrada compuesto de dos Agujas., dos dilatadores, dos Guías de alambre, posicionador y stent doble “J”. Longitud: 24 cm  Calibre: 6 Fr. Juego.</t>
  </si>
  <si>
    <t>Agujas. Para punción de vasos desechables. Tipo: seldinger. Longitud: 7-8 cm. Calibre: 18 G. Pieza.</t>
  </si>
  <si>
    <t>Catéteres. Catéter para canulación por vía retrógrada calibre 5.5 Fr y 100 cm de longitud total. Estéril y desechable. Tipo de punta: Ahusada graduada. Calibre en punta:  3.0 Fr. Pieza.</t>
  </si>
  <si>
    <t>Catéter para extracción de cálculos de vías biliares con triple lumen calibre de 7 a 8.8 Fr con punta distal de 5 Fr y 200 a 210 cm de longitud. Estéril y desechable. Balón: 1 a 1.5 ml. Pieza.  Las medidas del catéter serán seleccionadas de acuerdo a las necesidades de las unidades médicas.</t>
  </si>
  <si>
    <t>Suturas. De monofilamento sintético absorbible de copolímero de glicolida y épsilon-caprolactona con color. Longitud de la hebra: 70 cm Calibre de la sutura: 0 Características de la aguja: Aguja ahusada de 1/2 círculo (40 mm). Envase con 36 piezas.</t>
  </si>
  <si>
    <t>Suturas.  Sintéticas no absorbibles monofilamento de polipropileno con aguja. Longitud de la hebra: 75 cm Calibre de la sutura: 4-0 Características de la aguja: recta cortante (60 mm). Envase con 12 piezas.</t>
  </si>
  <si>
    <t>Barras. Barra metálica de erick. Para ferulización interdentaria. Rollo de 1 m.</t>
  </si>
  <si>
    <t>Catéteres. Catéter dilatador de vías biliares, de 3 cm de longitud, con balón de 3 cm de longitud. Estéril y desechable. Diámetro del balón: 6 mm. Pieza</t>
  </si>
  <si>
    <t>Fresones. Metálicos para rebajar acrílico juego que incluye uno de bola uno de flama y otro de fresa. Juego.</t>
  </si>
  <si>
    <t>Guías Metálica rígida con punta suave diámetro 0.035" longitud 90 cm con cubierta hidrofílica. Tipo: Lunderquist. Pieza.</t>
  </si>
  <si>
    <t>Agujas. Para punción de vasos arteriales y venosos longitud 8 cm. Estéril y desechable. Tipo: seldinger. Calibre: 14 G. Pieza.</t>
  </si>
  <si>
    <t>Catéteres. Para angiografía cerebral de nylon o politetrafluoretileno Diámetro interno: 0.035". Estéril y Desechable. Tipo Simmons. Longitud: 100 cm Calibre: 5 Fr Curva: 2. Pieza.</t>
  </si>
  <si>
    <t>Pasta o gel. Conductora para somatosensoriales. Envase con 237 ml.</t>
  </si>
  <si>
    <t>Extensiones. Angiográfica  de  alta  presión  (hasta  1200  p.s.i.)  con terminales macho-hembra de 50 cm de longitud. Pieza.</t>
  </si>
  <si>
    <t>Catéteres. Ureteral doble "J" de poliuretano o copolímero olefínico en bloque radiopaco Longitud: 24 cm. Calibre: 7 Fr. (Repuesto  de  la  clave  060.345.0982  del  catálogo  de material de curación). Pieza.</t>
  </si>
  <si>
    <t>Equipos. 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</si>
  <si>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Equipos. 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</si>
  <si>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Catéteres. Ureterales en doble "J". De elastómero de silicón o copolímero olefínico en bloque estériles. Longitud: 26 cm. Calibre: 6 Fr. Pieza.</t>
  </si>
  <si>
    <t>Cintas. De velcro para fijación de electrodo de:  60 cm. Pieza.</t>
  </si>
  <si>
    <t>Catéteres. Catéter dilatador de vías biliares, de 3 cm de longitud, con balón de 3 cm de longitud. Estéril y desechable. Diámetro del balón: 8 mm. Pieza</t>
  </si>
  <si>
    <t>Catéteres. Catéter dilatador de vías biliares, de 3 cm de longitud, con balón de 3 cm de longitud. Estéril y desechable. Diámetro del balón: 10 mm. Pieza.</t>
  </si>
  <si>
    <t>Clips. Hemostáticos planos de politetrafluoretileno. Tipo: moretz. Mediano.  Pieza.</t>
  </si>
  <si>
    <t>Suturas. De monofilamento sintético absorbible de copolímero de glicolida y épsilon-caprolactona con color. Longitud de la hebra: 70 cm Calibre de la sutura: 0 Envase con 36 piezas.</t>
  </si>
  <si>
    <t>Flujómetos. Dispositivo de plástico resistente calibrado para medir flujo espiratorio máximo. Vida útil 1 año. Pieza.</t>
  </si>
  <si>
    <t>Suturas.  Sintéticas no absorbibles monofilamento de polipropileno con aguja. Longitud de la hebra: 20 cm Calibre de la sutura: 10-0 Características de la aguja: 1/4 de círculo doble armado espatulada (9.12 mm).Envase con 12 piezas.</t>
  </si>
  <si>
    <t>Marcapaso cardíaco definitivo bipolar unicameral sin actividad de frecuencia. Marcapaso cardiaco definitivo bipolar en línea unicameral sin actividad de frecuencia. Especificaciones: Multiprogramable: un mínimo de 7 funciones; Polaridad: programable de estimulación y sensibilidad a bipolar y unipolar; Modo de estimulación: SSI (sin sensor de frecuencia); Amplitud de voltaje: programable; Dimensiones: peso menor de 35 g y menos de 11 mm de espesor; Longevidad: 7 años en adelante a parámetros nominales; Fuente de energía: yodo-litio; Electrodos: uno endocárdico bipolar en línea cubierto con silicón; Fijación activa para la aurícula o fijación pasiva para el ventrículo. Conector IS-1 longitud 60 cm o menos; Introductor de cable electrodo: uno para vena subclavia con técnica de "Peel Off".</t>
  </si>
  <si>
    <t>Equipos. Para drenaje lumbar externo incluye: - Catéter de elastómero de silicón radiopaco con un rango de longitud de 24 a 80 cm. - Una aguja de Tuohy. - Conectores de plástico para el catéter lumbar y el sistema de recolección. - Un tubo de plástico con conector al catéter lumbar y a la bolsa conectora con dos pinzas para ajuste de goteo y sitio de inyección. - Estéril y desechable. Equipo.</t>
  </si>
  <si>
    <t>Suturas.  Sintéticas no absorbibles monofilamento de polipropileno con aguja. Longitud de la hebra: 20 cm Calibre de la sutura: 10-0 Características de la aguja: 1/4 de círculo doble armado espatulada (8.73 mm). Envase con 12 piezas.</t>
  </si>
  <si>
    <t>Introductor de catéter arterial y venoso. Contiene: Camisa de politetrafluoretileno con válvula hemostática y extensión lateral dilatador y guía corta calibre 0.038" y longitud de 11 a 14 cm. Estéril y desechable. Calibre: 7 Fr. Equipo.</t>
  </si>
  <si>
    <t>Guías De alambre recubierta con politetrafluoretileno diámetro 0.038" longitud 145 cm punta flexible de 3 cm. Pieza.</t>
  </si>
  <si>
    <t>Catéteres. Catéter dilatador de vías biliares de 200 cm de longitud con banda radiopaca. Estéril y desechable. Tipo: soehendra. Calibre: 7.0 Fr.  Pieza</t>
  </si>
  <si>
    <t>Jeringas. Para vejiga urinaria. Evacuadora. Tipo: Toomey. Capacidad: 50 ml. Pieza.</t>
  </si>
  <si>
    <t>Suturas. De monofilamento sintético absorbible de copolímero de glicolida y épsilon-caprolactona con color. Longitud de la hebra: 70 cm Calibre de la sutura: 4-0 Características de la aguja: Aguja ahusada de 1/2 círculo (25 a 26 mm). Envase con 36 piezas.</t>
  </si>
  <si>
    <t>Implantes. Matriz o esponja de colágeno: 2.5 cm x 2.5 cm. Pieza.</t>
  </si>
  <si>
    <t>Suturas. Sintética absorbible trenzada de poligliconato con aguja. Longitud de la hebra: 70 cm Calibre de la sutura: 0 Características de la aguja: 1/2 círculo forma de esquí ahusada de (24-26 mm). Envase con 12 piezas.</t>
  </si>
  <si>
    <t>Catéteres. Catéter para extracción de cálculos de vías biliares con doble lumen calibre 5.0 a  6.8 Fr con punta distal de 5.0 Fr y 200 a 210 cm de longitud. Estéril y desechable. Balón: 8.5 a 12 ml. Pieza. Las medidas del catéter serán seleccionadas de acuerdo a las necesidades de las unidades médicas.</t>
  </si>
  <si>
    <t>Catéteres. Candelillas  de  plástico  forma  espiral  acoplable  a  la sonda hembra y macho. Tipo: phillips. Calibres: 3  Fr. Pieza.</t>
  </si>
  <si>
    <t>Catéteres. Ureteral doble "J" de poliuretano o copolímero olefínico en bloque radiopaco Longitud:  26 cm. Calibre: 7 Fr. (Repuesto  de  la  clave  060.345.0990  del  catálogo  de material de curación).  Pieza.</t>
  </si>
  <si>
    <t>Suturas. De monofilamento sintético absorbible de copolímero de glicolida y épsilon-caprolactona con color. Longitud de la hebra: 70 cm Calibre de la sutura: 1 Características de la aguja: Aguja ahusada de 1/2 círculo (40 mm). Envase con 36 piezas.</t>
  </si>
  <si>
    <t>Catéteres.  Para angiografía cerebral, de nylon o politetrafluoretileno. Con capacidad de guía de 0.038”. Longitud 100 cm. Estéril y desechable. Tipo: Simmons. Calibre: 5 Fr Curva: 2 Pieza.</t>
  </si>
  <si>
    <t>Catéteres. Catéter dilatador de vías biliares de 200 cm de longitud con banda radiopaca. Estéril y desechable. Tipo: soehendra. Calibre: 8.5 Fr. Pieza</t>
  </si>
  <si>
    <t>Manómetros. Para medir la presión de líquido cefalorraquídeo. Pieza.</t>
  </si>
  <si>
    <t>Catéteres. Catéter multipropósito con orificio terminal, de nylon o politetrafluoretileno, con orificios laterales y capacidad de guía de 0.035”. Longitud 100 cm. Estéril y desechable. Calibre: 5 Fr. Pieza.</t>
  </si>
  <si>
    <t>Equipos. Para nefrostomía percutánea. Consta de: -       Catéter malecot de poliuretano radiopaco calibre 14 Fr x 30 a 35 cm de longitud. -       Guía metálica de 0.038" (0.097 mm.) de diámetro y 80 cm de longitud con punta de seguridad en "J". -       Dilatadores radiopacos calibre 6, 8, 10, 12, 14 y 16 Fr con longitud de 20 a 24 cm. -       Aguja tipo mitty pollack calibre 22 G x 20 a 22 cm de longitud y calibre 18 G x 14 a 20 cm de longitud con estilete flexible o dos agujas tipo Shiba calibre 22 G x 20 a 25 cm de longitud con su respectiva guía metálica y calibre 18 G x 20 a 25 cm de longitud con estiletes flexibles uno por cada aguja. -       Tubo de drenaje con conector luer lock calibre 14 Fr x 30 cm de longitud u otro sistema que permita la introducción y extracción del catéter con sistema de fijación a la piel. Equipo.</t>
  </si>
  <si>
    <t>Catéteres. Catéter para extracción de cálculos de vías biliares con doble lumen calibre 6.8  a 7.0 Fr con punta distal de 5 a 7 Fr y 200 a 210 cm de longitud. Estéril y desechable. Balón: 11.5 a 15 ml. Pieza. Las medidas del catéter serán seleccionadas de acuerdo a las necesidades de las unidades médicas.</t>
  </si>
  <si>
    <t>Catéteres. Para uréter. De plástico estéril y desechable con marca radiopaca forma de la punta redonda. Calibre: 8 Fr. Pieza.</t>
  </si>
  <si>
    <t>Catéteres. Catéter dilatador de vías biliares, de 3 cm de longitud, con balón de 3 cm de longitud. Estéril y desechable. Diámetro del balón: 4 mm. Pieza</t>
  </si>
  <si>
    <t>Catéteres. Catéter dilatador de vías biliares de 200 cm de longitud con banda radiopaca. Estéril y desechable. Tipo: soehendra. Calibre: 10.0 Fr. Pieza</t>
  </si>
  <si>
    <t>Esfinterotomos. Esfinterotomo para vías biliares de doble lumen calibre del catéter 6 Fr con punta distal de 5 Fr y 200 cm de longitud. Tipo: canulatome II. Estéril y desechable. Con área de corte de: 30 mm.</t>
  </si>
  <si>
    <t>Esfinterótomo para vías biliares de doble lumen calibre del catéter 6 Fr con punta distal de 5 Fr y 200 cm de longitud. Tipo: Canulatome II. Estéril y desechable. Con área de corte de: 20 mm. Pieza.</t>
  </si>
  <si>
    <t>Equipos. Para citología biliar incluye: camisa para el cepillo cepillo con diámetro de 3 mm punta flexible de 3.5 cm. Longitud: 200 cm. Calibre: 6 Fr. Juego.</t>
  </si>
  <si>
    <t>Grapas. Hemostáticas. De titanium ferronomagnéticas con pinza desechable y cartucho con Grapas.. Tamaños: Mediano (con 20 Grapas.).  Juego o estuche.</t>
  </si>
  <si>
    <t>Equipos. Para  prótesis  biliares  que  incluye:  cable  guía catéter guía catéter posicionador. Calibre: 8.5 Fr. Prótesis: 5-15 cm. Juego.</t>
  </si>
  <si>
    <t>Catéteres. Para angiografía renal y visceral de nylon o politetrafluoretileno con capacidad de guía de 0.038". Longitud 65 cm. Estéril y desechable. Tipo: cobra 2. Calibre: 5 Fr. Pieza.</t>
  </si>
  <si>
    <t>Implantes. Banda para la constricción circular de material sintético no absorbible. Medidas: 2.5 x 0.60 x 110 mm. Pieza.</t>
  </si>
  <si>
    <t>Conectores. Rotador metálico para catéter (macho-hembra). Pieza.</t>
  </si>
  <si>
    <t>Equipo para procedimientos urológicos; consta de: Catéter ureteral radiopaco doble "J" de poliuretano calibre 5 Fr. Longitud: 22 cm. Guía metálica de alambre afinado con punta recta flexible. Longitud 70 cm. Calibre 0.035" (0.089 mm) ó 0.038" (0.097 mm). Propulsor de plástico grado médico rígido radiopaco de 50 cm de longitud. Equipo o juego.</t>
  </si>
  <si>
    <t>Guías. Para Catéteres. con punta en "J" curvada de 3 mm. Longitud: 125 cm Diámetro: 0.035". Pieza.</t>
  </si>
  <si>
    <t>Alambres. Alambre de acero inoxidable pulido. (Ligadura). Calibre: 0.016. Rollo.</t>
  </si>
  <si>
    <t>Marcapaso cardíaco multiprogramable definitivo unipolar con conector de 3.2 mm. Cardiaco multiprogramable definitivo unipolar con conector de 3.2 mm. Funciones programables más de 5 telemetría; Peso menor a 26 g; Grosor menor a 7 mm; Fuente de alimentación: litio-yodo; Voltaje de la batería 2.8 V.</t>
  </si>
  <si>
    <t>Catéteres. Candelillas  de  plástico  forma  espiral  acoplable  a  la sonda hembra y macho. Tipo: phillips. Calibres: 6  Fr. Pieza.</t>
  </si>
  <si>
    <t>Catéteres. Catéter dilatador de vías biliares de 200 cm de longitud con banda radiopaca. Estéril y desechable. Tipo: soehendra. Calibre: 6.0 Fr. Pieza</t>
  </si>
  <si>
    <t>Esfinterótomo para vías biliares de doble lumen calibre del catéter 6 Fr con punta distal de 5 Fr y 200 cm de longitud. Tipo: Canulatome II. Estéril y desechable. Con área de corte de: 25 mm. Pieza.</t>
  </si>
  <si>
    <t>Guías Metálica rígida con punta suave diámetro 0.038" longitud 145 cm con cubierta hidrofílica. Tipo: Bentson. Pieza.</t>
  </si>
  <si>
    <t>Introductor de prótesis biliares en un solo paso incluye catéter guía y catéter empujador de 208 cm de longitud. Estéril y desechable. Calibre: 10.0 Fr. Equipo.</t>
  </si>
  <si>
    <t>Catéteres. Para    angiografía    renal    y    visceral    de    nylon    o politetrafluoretileno  con  capacidad  de  guía  de  0.038". Longitud 65 cm. Estéril y desechable. Tipo: cobra 1. Calibre: 5 Fr. Pieza.</t>
  </si>
  <si>
    <t>Jeringas. Hipodérmica reutilizable para cartucho anestésico. Tipo: carpule. Pieza.</t>
  </si>
  <si>
    <t>Alambres. Alambre de acero inoxidable pulido. (Ligadura). Calibre: 0.020. Rollo.</t>
  </si>
  <si>
    <t>Catéteres.  Para angiografía panorámica de nylon o politetrafluoretileno con capacidad de guía de 0.038". Estéril y desechable. Tipo: pigtail. Calibre: 5 Fr. Longitud: 100 cm. Pieza.</t>
  </si>
  <si>
    <t>Pinzas. De sujeción desechable para el manejo de equipo para diálisis peritoneal. Envase con 12 piezas.</t>
  </si>
  <si>
    <t>Alambres. Alambre de acero inoxidable número 0 (0.46 mm). Rollo.</t>
  </si>
  <si>
    <t>Suturas. De monofilamento sintético absorbible de copolímero de glicolida y épsilon-caprolactona con color. Longitud de la hebra: 70 cm Calibre de la sutura: 2-0 Características de la aguja: Aguja ahusada de 1/2 círculo (25 a 26 mm). Envase con 36 piezas.</t>
  </si>
  <si>
    <t>Catéteres. Catéter dilatador de vías biliares de 200 cm de longitud. Estéril y desechable. Tipo: cotton. Calibre: 8.5 Fr. Pieza.</t>
  </si>
  <si>
    <t>Equipo para procedimientos urológicos; consta de: Catéter ureteral radiopaco doble "J" de poliuretano calibre 5 Fr. Longitud: 20 cm. Guía metálica de alambre afinado con punta recta flexible. Longitud 70 cm. Calibre 0.035" (0.089 mm) ó 0.038" (0.097 mm). Propulsor de plástico grado médico rígido radiopaco de 50 cm de longitud. Equipo o juego.</t>
  </si>
  <si>
    <t>Catéteres. Catéter dilatador de vías biliares de 200 cm de longitud con banda radiopaca. Estéril y desechable. Tipo: soehendra. Calibre: 11.5 Fr. Pieza</t>
  </si>
  <si>
    <t>Sondas. Para uretra. Con  rosca  en  la  punta  para  acoplarse  a  candelillas filiformes. Tipo: phillips. Calibre: 16  Fr. Pieza.</t>
  </si>
  <si>
    <t>Catéteres. De poliuretano con punta flexible terminado en "J" calibre 7 Fr longitud 20 cm de triple lumen con guía de alambre de 16 cm con dilatador vascular calibre 8.5 Fr. Pieza.</t>
  </si>
  <si>
    <t>Catéteres. Para angiografía cerebral de nylon o politetrafluoretileno Diámetro interno: 0.035". Estéril y Desechable. Tipo Simmons. Longitud: 100 cm Calibre: 5 Fr Curva: 1. Pieza.</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</si>
  <si>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</si>
  <si>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Papeles. Bobinas  de  papel  grado  médico  (blanco  o  crepado) impresos  con  indicador(es)  para  esterilizar  en  gas  o vapor. Ancho: 30 cm. Peso:  10 k. Rollo.</t>
  </si>
  <si>
    <t>Catéteres. Catéter dilatador de vías biliares de 200 cm de longitud. Estéril y desechable. Tipo: cotton. Calibre: 10.0 Fr. Pieza.</t>
  </si>
  <si>
    <t>Equipo. Para litotripsia de vías biliares incluye: mango cable de acero canastilla de multifilamento suave estándar. Juego.</t>
  </si>
  <si>
    <t>Vasos. Vaso de vidrio con cuello en forma de botella con base de 3 cm de diámetro y boca del vaso de 2.5 cm de diámetro    interno    con    bordes    redondeados    con capacidad de 30 ml pared lisa de 3 mm de espesor en el cuerpo y en la base con aforo y escudo institucional en la pared externa del vaso graduado cada 10 ml. Pieza.</t>
  </si>
  <si>
    <t>Suturas. De poliéster blanco trenzado doble armado con aguja espatulada de 1/4 de círculo longitud de la aguja de 8 a 13 mm longitud de la hebra 45 cm. Calibre 5-0. Envase con 12 piezas.</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</si>
  <si>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</si>
  <si>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Catéter para inseminación intrauterina de polipropileno. Catéter para inseminación intrauterina de polipropileno de 10 cm de longitud con diámetro de 5.4 Fr punta distal roma curvo suave conexión Luer Lock con camisa de polipropileno y guía metálica rígida de 10 a 12 cm de longitud. Estéril y desechable Pieza.</t>
  </si>
  <si>
    <t>Cintas. De filamentos de fibras poliéster trenzado Longitud: Ancho: 30 cm. 5 mm. Envase con 12 sobres.</t>
  </si>
  <si>
    <t>Goma. De karaya. En polvo. Envase con 1 k.</t>
  </si>
  <si>
    <t>Equipos. Para prótesis biliares que incluyen: cable guía catéter guía catéter empujador catéter posicionador calibre 10 Fr con dos prótesis con longitud de 12 y 15 cm. Juego.</t>
  </si>
  <si>
    <t>Catéteres. Venoso para nutrición parenteral ambulatoria con triple lumen y equipo introductor. Estéril y desechable. Tipo: NIH. Longitud:125 cm. Calibre:  6 Fr. Pieza.</t>
  </si>
  <si>
    <t>Adaptadores. Adaptador de plástico, grado médico para ser usado con la jeringa y cánula de aspiración manual endouterina, válvula doble, bolsa con 5 piezas, una de cada color. Color: Azul. Diámetro: 4, 5 y 6 mm. Color: Marfil. Diámetro: 7 mm. Color: Amarillo. Diámetro: 8 mm. Color: Café. Diámetro: 9 mm. Color: Verde.  Diámetro: 10 mm. Pieza.</t>
  </si>
  <si>
    <t>Catéteres. Cola de cochino de poliuretano radiopaco. Longitud: 30 cm Calibre: .10 Fr. (Repuesto  de  la  clave  060.345.0222  del  Catálogo  de Material de Curación). Pieza.</t>
  </si>
  <si>
    <t>Catéteres. Para uréter. De plástico estéril y desechable con marca radiopaca forma de la punta oliva filiforme. Calibre: 4 Fr. Pieza.</t>
  </si>
  <si>
    <t>Equipos. Para nefrostomía percutánea. Consta de: - Catéter cola de cochino de poliuretano radiopaco calibre 6 Fr x 15 a 35 cm de longitud. Guía metálica de 0.038" (0.097 mm.) de diámetro y 80 cm de longitud con punta de seguridad en "J". - Dilatadores radiopacos calibres 5, 6 y 8 Fr con longitud de 20 a 24 cm. - Aguja Tipo: Mitty-Pollack calibre 22 G por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</si>
  <si>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Catéteres. Catéter para canulación por vía retrógrada calibre 5.5 Fr y 100 cm de longitud total. Estéril y desechable. Tipo de punta: Ahusada larga. Calibre en punta: 4.0 Fr. Pieza.</t>
  </si>
  <si>
    <t>Catéteres. Biotomo para biopsia miocárdica desechable. Longitud:104 cm Calibre: 7 Fr. Pieza.</t>
  </si>
  <si>
    <t>Catéteres. Biotomo para biopsia miocárdica desechable. Longitud:45 cm Calibre: 7 Fr. Pieza.</t>
  </si>
  <si>
    <t>Agujas. Para angiografía cerebral. De pared delgada. Tipo: cournand. Longitud: 91 mm. Calibre: 16 G. Pieza.</t>
  </si>
  <si>
    <t>Esfinterotomos. Esfinterotomo para vías biliares de doble lumen calibre del catéter 6 Fr con punta distal de 5 Fr y 200 cm de longitud. Tipo: canulatome II. Estéril y desechable. Con área de corte de: 30 mm. Pieza.</t>
  </si>
  <si>
    <t>Sondas . De aspiración para cardiotomía rígida. Desechable. Pediátrica. Pieza.</t>
  </si>
  <si>
    <t>Sondas. Para yeyunostomía especial para nutrición a largo plazo. Desechable. Longitud: 120 cm. Calibre: 18 Fr. Pieza.</t>
  </si>
  <si>
    <t>Sondas. Sonda  para  nutrición  enteral  con  estilete  punta  de tungsteno y guía de alambre con adaptador. Longitud: 114 cm. Calibre: . 8  Fr. Pieza.</t>
  </si>
  <si>
    <t>Tapas. De polipropileno resistente a la esterilización. Para frasco para leche materna o sucedáneo. Color: Rosa. Pieza.</t>
  </si>
  <si>
    <t>Catéteres. Para cateterización de arteria coronaria izquierda con técnica percutánea de alto flujo calibre 6 Fr longitud 100 cm. Tipo: judkins Asa. 4.0. Pieza.</t>
  </si>
  <si>
    <t>Catéteres. Para angiografía cerebral de nylon o politetrafluoretileno. Diámetro interno: 0.035". Estéril y Desechable. Tipo: head hunter. Longitud:100 cm. Calibre: 4 Fr. Curva:1. Pieza.</t>
  </si>
  <si>
    <t>Introductores. De elastómero de silicón de 2 lúmenes calibre 6 Fr y 65 cm de longitud con cojinete de poliéster con conector luer lock pinza obturadora y con introductor. Estéril y desechable. Tipo: hickman. Pieza.</t>
  </si>
  <si>
    <t>Suturas. De monofilamento sintético absorbible de copolímero de glicolida y épsilon-caprolactona con color precortado 6 hebras por sobre. Longitud de la hebra: 45 cm Calibre de la sutura: 0 Envase con 12 piezas.</t>
  </si>
  <si>
    <t>Equipos. Para nefrostomía percutánea. Consta de: - Catéter cola de cochino de poliuretano radiopaco calibre 12 Fr x 25 a 35 cm de longitud. Guía metálica de 0.038" (0.097 mm) de diámetro y 80 cm de longitud con punta de seguridad en "J". - Dilatadores radiopacos calibre 6, 8, 10, 12 y 14 Fr con longitud de 20 a 24 cm. Urología. - Aguja tipo Mitty-Pollack calibre 22 G x 22 cm de longitud y calibre 18 G x 14 cm de longitud con estilete flexible o dos Agujas. tipo Shiba calibre 22 G x 20 a 25 cm de longitud y calibre 18 G x 20 a 25 cm de longitud con su respectiva guía metálica. Tubo de drenaje con conector luer lock calibre 14 Fr x 30 cm de longitud u otro sistema que permita la introducción y extracción del catéter con sistema de fijación a la piel. Equipo.</t>
  </si>
  <si>
    <t>Catéteres. Para drenaje torácico con introductor y marca radiopaca. Estéril y desechable. Calibre: 9.6 Fr. Pieza.</t>
  </si>
  <si>
    <t>Suturas. De monofilamento sintético absorbible de copolímero de glicolida y épsilon-caprolactona con color precortado 6 hebras por sobre. Longitud de la hebra: 45 cm Calibre de la sutura: 1 Envase con 12 piezas.</t>
  </si>
  <si>
    <t>Catéter multipropósito con orificio terminal, de nylon o politetrafluoretileno, con capacidad de guía de 0.038”. Longitud 100 cm. Estéril y desechable. Calibre: 5 Fr. Pieza.</t>
  </si>
  <si>
    <t>Poste. Poste quirúrgico. Envase con 10 piezas.</t>
  </si>
  <si>
    <t>Cintas. De velcro para fijación de electrodo de:  120 cm. Pieza.</t>
  </si>
  <si>
    <t>Catéter con cepillo para citología por colonoscopia calibre del catéter 7 Fr y 240 cm de longitud del catéter. Estéril y desechable.Diámetro del cepillo:3 mm. Envase con 10 piezas.</t>
  </si>
  <si>
    <t>Tapas. De polipropileno resistente a la esterilización. Para frasco para leche materna o sucedáneo. Color: Amarillo. Pieza.</t>
  </si>
  <si>
    <t>Tapas. De polipropileno resistente a la esterilización. Para frasco para leche materna o sucedáneo. Color: Naranja. Pieza.</t>
  </si>
  <si>
    <t>Alambres. Alambre de acero inoxidable pulido. (Ligadura). Calibre: 0.022. Rollo.</t>
  </si>
  <si>
    <t>Catéteres. Para diálisis peritoneal de instalación subcutánea blando de silicón con 2 cojinetes de poliéster con blando de silicón con 2 cojinetes de poliéster con conector tapón y seguro con banda radiopaca. Estéril y desechable. Tipo: cuello de cisne. Tamaño Pediátrico. Pieza.</t>
  </si>
  <si>
    <t>COMPRESA FRIA PARA HOMBRO ORODILLA, DE 25 X 50 CM.</t>
  </si>
  <si>
    <t>Cuerdas. Guía para reemplazo de catéter con punta flexible recta de 0.035" de diámetro y 260 cm de longitud. Pieza.</t>
  </si>
  <si>
    <t>COMPRESA FRIA PARA CUELLO LONGITUD 6O CM.</t>
  </si>
  <si>
    <t>Introductores. De elastómero de silicón de 1 lumen calibre 4 Fr y 65 cm de longitud con cojinete de poliéster con conector luer lock pinza obturadora  y con introductor calibre 2.5  a 3.0 Fr. Estéril y desechable. Tipo: hickman. Pieza.</t>
  </si>
  <si>
    <t>Catéteres. Para angiografía cerebral de nylon o politetrafluoretileno Diámetro interno: 0.035". Estéril y Desechable. Tipo Simmons. Longitud: 100 cm Calibre: 4 Fr Curva: 1. Pieza.</t>
  </si>
  <si>
    <t>Catéteres. Para    angiografía    renal    y    visceral    de    nylon    o politetrafluoretileno  con  capacidad  de  guía  de  0.038". Longitud 65 cm. Estéril y desechable. Tipo: cobra 1. Calibre: 4 Fr. Pieza.</t>
  </si>
  <si>
    <t>Ganchos. De bola para ortodoncia de 0.80 mm. Pieza.</t>
  </si>
  <si>
    <t>Injertos. De politetrafluoroetileno. Rectos todos anillados. 6 mm x 70 cm. Pieza.</t>
  </si>
  <si>
    <t>Tapas. De polipropileno resistente a la esterilización. Para frasco para leche materna o sucedáneo. Color: Lila. Pieza.</t>
  </si>
  <si>
    <t>Cuerdas. Guía  de  recambio  recubierta  de  politetrafluoretileno diámetro de 0.014" y 300 cm de longitud. Pieza.</t>
  </si>
  <si>
    <t>Implantes. Conformador de la prótesis de ojo. Para enucleación. Para esferas de metilmetacrilato transparente. Medidas: 18 mm. Pieza.</t>
  </si>
  <si>
    <t>Dilatadores. Ureterales hidráulicos. Catéter con balón hidráulico para dilatación ureteral. Calibre del catéter: 5 Fr. Longitud del catéter: 65 cm. Diámetro del balón: 5 mm. Longitud del balón: 4 cm. Pieza.</t>
  </si>
  <si>
    <t>Guías. Para catéteres con punta recta flexible. Longitud:  150 cm. Diámetro: 0.035". Pieza.</t>
  </si>
  <si>
    <t>Cuerdas. Guía para reemplazo de catéter con punta flexible recta de 0.038" de diámetro y 260 cm de longitud. Pieza.</t>
  </si>
  <si>
    <t>COMPRESA FRIA TAMA\O DE: 28X 36 CM.</t>
  </si>
  <si>
    <t>Implantes. Matriz o esponja de colágeno: 2.5 cm x 7.5 cm. Pieza.</t>
  </si>
  <si>
    <t>Catéter para dilatación de esófago de 180 cm de longitud y balón de 8 cm de longitud. Estéril y desechable. Calibre del catéter: 60 Fr. Diámetro externo de inflado de balón 18-19-20 mm.  Pieza. Las unidades médicas deberán seleccionar las medidas de acuerdo a sus necesidades.</t>
  </si>
  <si>
    <t>Grapas. Hemostáticas. De titanium ferronomagnéticas con pinza desechable y cartucho con Grapas.. Tamaños: Chico (con 20 Grapas.). Juego o estuche.</t>
  </si>
  <si>
    <t>Catéteres. Femoral visceral de 0.038" con un orificio estéril. Tipo: cobra A I. Longitud: 65 cm. Calibre: 6 Fr. Pieza.</t>
  </si>
  <si>
    <t>Equipos. Para   retirar   prótesis   biliares   con   cable   guía   de 0.35 mm. Tipo: soehendra. Longitud: Calibre: 180 cm. 8.5 Fr. Juego.</t>
  </si>
  <si>
    <t>Catéter de Stamey para drenaje suprapúbico compuesto por obturador tubo conector y catéter malecot. Longitud: Calibre: 30 cm. 14 Fr. Juego.</t>
  </si>
  <si>
    <t>Catéteres. Candelillas de plástico forma recta acoplable a la sonda hembra y macho. Tipo: phillips. Calibres: 4  Fr. Pieza.</t>
  </si>
  <si>
    <t>Catéteres. Para angiografía y arteriografía por técnica percutánea. De politetrafluoroetileno o poliéster. Tipo: Pigtail. Longitud: 65 cm Calibre: 5 Fr. Pieza. *En la adquisición de estas claves deberá acatarse el material específico que solicite cada institución.</t>
  </si>
  <si>
    <t>Introductores. Para cateterismo transeptal desechable. Tipo: mullins. Longitud: 44 cm. Calibre: 6 Fr (camisa y dilatador). Pieza.</t>
  </si>
  <si>
    <t>Catéteres. De poliuretano calibre 7 Fr longitud 40 cm doble lumen con guía de alambre de 32 cm tunelizador y dilatador vascular calibre 8.5 Fr. Pieza.</t>
  </si>
  <si>
    <t>Férulas. Fronda para tracción cervical. Fabricada en lona. Pieza.</t>
  </si>
  <si>
    <t>Catéter para dilatación de esófago de 180 cm de longitud y balón de 8 cm de longitud. Estéril y desechable. Calibre del catéter: 30 Fr. Diámetro externo de inflado de balón 10-11-12 mm. Pieza. Las unidades médicas deberán seleccionar las medidas de acuerdo a sus necesidades.</t>
  </si>
  <si>
    <t>Guías. Equipo introductor de catéter arterial consta de: Una guía metálica con dilatador de vaso una funda o camisa con o sin válvula calibres 5, 6, 7 y 8 Fr.</t>
  </si>
  <si>
    <t>RESPIRADOR PARA PARTICULAS N95, CON LIGAS DE RESORTE, USO HOSPITALARIO.</t>
  </si>
  <si>
    <t>Tapas. De polipropileno resistente a la esterilización. Para frasco para leche materna o sucedáneo. Color: Verde pistache. Pieza.</t>
  </si>
  <si>
    <t>Implantes. Conformador de la prótesis de ojo. Para enucleación. Para esferas de metilmetacrilato transparente. Medidas: 16 mm. Pieza.</t>
  </si>
  <si>
    <t>Implantes. Esferas de metilmetacrilato para ojo. Diámetros: 14 mm. Pieza.</t>
  </si>
  <si>
    <t>Catéter multipropósito con orificio terminal, de nylon o politetrafluoretileno, con capacidad de guía de 0.038”. Longitud 100 cm. Estéril y desechable. Calibre: 4 Fr. Pieza.</t>
  </si>
  <si>
    <t>Catéteres. Para angiografía cerebral de nylon o politetrafluoretileno. Con  capacidad  de  guía  de  0.0382.  Longitud  100  cm. Estéril y desechable. Tipo: bentson. Calibre: 5 Fr.Curva: 1. Pieza.</t>
  </si>
  <si>
    <t>Guías. Para catéteres con punta recta flexible. Longitud:  100 cm. Diámetro: 0.018". Pieza.</t>
  </si>
  <si>
    <t>Equipos. Equipo para drenaje biliar por técnica percutánea consta de: - Guía metálica de 0.038" (0.97 mm) de diámetro y 80 cm de longitud con punta de seguridad en "J".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8 Fr x 30 a 35 cm de longitud. Equipo.</t>
  </si>
  <si>
    <t>Cuerdas. Cuerda guía con recubrimiento de politetrafluoretileno con punta en "J" de 3 mm en la curva longitud 110 cm. Estéril y desechable. Diámetro: 0.035". Pieza.</t>
  </si>
  <si>
    <t>Catéter para dilatación de esófago de 180 cm de longitud y balón de 8 cm de longitud. Estéril y desechable. Calibre del catéter: 36 Fr. Diámetro externo de inflado de balón 12-13.5-15 mm. Pieza. Las unidades médicas deberán seleccionar las medidas de acuerdo a sus necesidades.</t>
  </si>
  <si>
    <t>Implantes. Conformador de la prótesis de ojo. Para enucleación. Para esferas de metilmetacrilato transparente. Medidas: 12 mm. Pieza.</t>
  </si>
  <si>
    <t>Implantes. Esferas de metilmetacrilato para ojo. Diámetros: 18 mm. Pieza.</t>
  </si>
  <si>
    <t>Tapas. De polipropileno resistente a la esterilización. Para frasco para leche materna o sucedáneo. Color: Azul. Pieza.</t>
  </si>
  <si>
    <t>Equipos. Para   retirar   prótesis   biliares   con   cable   guía   de 0.35 mm. Tipo: soehendra. Longitud: 180 cm. Calibre: 10 Fr. Juego.</t>
  </si>
  <si>
    <t>Introductores. De catéter arterial. Consta de: Una guía metálica de 0.035" a 0.038" con dilatador de vaso una funda o camisa con válvula hemostática y puerto lateral. Calibre: 7 Fr. Estéril y desechable. Pieza.Las medidas serán seleccionadas de acuerdo a las necesidades de las Unidades Médicas.</t>
  </si>
  <si>
    <t>Equipos. Equipo introductor de prótesis biliares en un solo paso incluye catéter guía y catéter empujador de 208 cm de longitud. Estéril y desechable. Calibre: 8.5 Fr. Equipo.</t>
  </si>
  <si>
    <t>Estimulador tricameral para resincronización biventricular. Dispositivo electrónico implantable para proporcionar terapia eléctrica de resincronización ventricular en pacientes con insuficiencia cardiaca. Consta de los siguientes elementos: generador de micropulsos eléctricos alimentado por batería; con control programable de: voltaje ancho de pulso configuración de estimulación ventricular retardo modos de estimulación salida sensibilidad polaridad y periodos refractario/cegamiento; herramienta dinamométrica sensor de frecuencia cardiaca; tres terminales independientes con cables aislados implantables por vía intravenosa para conectarse en: atrio derecho ventrículo derecho y ventrículo izquierdo. Dispositivo programable con propiedades de marcapaso y estimulador biventricular. Las especificaciones de cada uno de los elementos señalados serán seleccionados por las unidades de acuerdo a sus necesidades.</t>
  </si>
  <si>
    <t>Catéteres. Para angiografía cerebral de nylon o politetrafluoretileno. Diámetro  interno:  0.038".  Longitud  100  cm.  Estéril  y desechable. Tipo: head hunter. Calibre: 5 Fr. Curva: 1. Pieza.</t>
  </si>
  <si>
    <t>Sondas. Para yeyunostomía especial para nutrición a largo plazo. Desechable. Longitud: 120 cm. Calibre: 22 Fr. Pieza.</t>
  </si>
  <si>
    <t>Sondas. Para yeyunostomía especial para nutrición a largo plazo. Desechable. Longitud: 120 cm.  Calibre: 20 Fr. Pieza.</t>
  </si>
  <si>
    <t>Implantes. Esferas de metilmetacrilato para ojo. Diámetros: 16 mm. Pieza.</t>
  </si>
  <si>
    <t>Cuerdas. Guía para angioplastia coronaria con punta recta flexible estándar. Radiopaca. Diámetro: : 0.014". Longitud 300 cm. Pieza.</t>
  </si>
  <si>
    <t>Cuerdas. De elastómero de silicón. Diámetro: 5  mm. Longitud: 24 cm. Pieza.</t>
  </si>
  <si>
    <t>Catéteres. Angiográfico NIH con dos marcas radiopacas a 1 cm de separación. Longitud: 50 cm. Calibre: 5 Fr. Pieza.</t>
  </si>
  <si>
    <t>Cuerdas. De elastómero de silicón. Diámetro: 4  mm.  Longitud: 24 cm. Pieza.</t>
  </si>
  <si>
    <t>Catéteres. Para diálisis peritoneal crónica. De instalación subcutánea blando de silicón con dos cojinetes de poliéster o dacrón con conector con tapón seguro con banda radiopaca. Estéril y desechable. Tipo: Tenckhoff. Tamaño: Neonatal Pieza. El tamaño del catéter será seleccionado por las instituciones.</t>
  </si>
  <si>
    <t>Implantes. Conformador de la prótesis de ojo. Para enucleación. Para esferas de metilmetacrilato transparente. Medidas: 10 mm. Pieza.</t>
  </si>
  <si>
    <t>Catéteres. Angiográfico NIH con dos marcas radiopacas a 1 cm de separación. Longitud:  100 cm. Calibre: 6 Fr. Pieza.</t>
  </si>
  <si>
    <t>Material para Impresión y Accesorios. Fundente para soldadura de plata de uso dental. Envase con 90 g.</t>
  </si>
  <si>
    <t>Catéter para dilatación de píloro de 180 cm de longitud y balón de 5.5 cm de longitud. Estéril y desechable. Calibre del catéter: 48 Fr.  Diámetro externo de inflado del balón 15-16.5-18 mm. Pieza. Las unidades médicas deberán seleccionar las medidas de acuerdo a sus necesidades.</t>
  </si>
  <si>
    <t>Catéteres. De silicón con tapón estéril desechable. Tipo: hickman. Longitud:  90 cm. Calibre:  7 Fr. Lumen: 2. Pieza.</t>
  </si>
  <si>
    <t>Equipo para micropunción de arterias y venas con capacidad de guía de 0.018" guía metálica calibre 0.018" longitud 30 cm y sistema de dilatador de 5 Fr para intercambio a guía de 0.038". Estéril y desechable. Aguja fina calibre: 18 G Longitud de la aguja: 8 cm. Equipo.</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</si>
  <si>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8  Fr x 30 a 35 cm de longitud. Equipo.</t>
  </si>
  <si>
    <t xml:space="preserve">Catéteres. Catéter    permanente,    para    hemodiálisis.    Tamaño pediátrico. De doble lumen, de elastómero de silicón, con diámetro interno de 1.5 mm a 2.0 mm en el lado arterial y de 1.5 mm a 1.2 mm en el lado venoso, con longitud de 27.0 cm a  30.0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 </t>
  </si>
  <si>
    <t>Catéteres. Para ultrasonido intracavitario. Tipo: Judkins izquierdo. Calibre: 3.2 Fr.Pieza.</t>
  </si>
  <si>
    <t>Catéteres. Para   diálisis   peritoneal   de   instalación   subcutánea blando  de  silicón  con  dos  cojinetes  de  poliéster  o dacrón  con  conector  tapón  y  seguro  con  banda radiopaca. radiopaca. Estéril y desechable. Tipo: cola de cochino. Tamaño: Pediátrico. Pieza.</t>
  </si>
  <si>
    <t>Sondas. Para uretra. Con  rosca  en  la  punta  para  acoplarse  a  candelillas filiformes. Tipo: phillips. Calibre: 18  Fr. Pieza.</t>
  </si>
  <si>
    <t>TUBOS ENDOBRONQUIAL PARA INTUBACION DE BRONQUIO IZQUIERDO, DE PLASTICO GRADO MEDICO, CON DISE¥O DEL GLOBO BRONQUIAL EN FORMA DE "BARRIL" QUE PERMITE SU SELLADO, CON MARCAS NUMERICAS PARA DETERMINAR LA PROFUNDIDAD DE LA COLOCACION DEL TUBO TERMOSENSIBLE CON DOBLE LUMEN (BRONQUIAL Y TRAQUEAL) CON GLOBOS INDIVIDUALES DE ALTO VOLUMEN Y BAJA PRESION (TRAQUEAL Y BRONQUIAL) Y SUS RESPECTIVOS GLOBOS PILOTO (ROTULADOS) CON VALVULAS DE AUTOSELLADO TRAQUEAL Y BRONQUIAL, CON ESTILETE PREINSERTADO QUE LE PERMITE CONSERVAR LA CURVATURA BRONQUIAL, PREFORMADA, CON PUNTA ATRAUMATICA Y LINEAS RADIOPACAS, EMPAQUE INDIVIDUAL ESTERIL, INCLUYE: DOS CONECTORES DE PLASTICO EN ANGULO RECTO CON PUERTOS DE SUCCION, ADAPTADOR Y TUBO TIPO CARLENS UNIDO A CONECTORES DE POLIPROPILENO Y DOS CATETERES DE SUCCION EXTRALARGOS, ESTERILES, CALIBRE 37 FR, DIAMETRO DEL LUMEN TRAQUEAL 6.5 MM, DIAMETRO DEL LUMEN BRONQUIAL 6.5 MM.</t>
  </si>
  <si>
    <t>Catéter para dilatación de píloro de 180 cm de longitud y balón de 5.5 cm de longitud. Estéril y desechable. Calibre del catéter: 36 Fr.  Diámetro externo de inflado del balón 12-13.5-15 mm. Pieza. Las unidades médicas deberán seleccionar las medidas de acuerdo a sus necesidades.</t>
  </si>
  <si>
    <t>Catéter para dilatación de píloro de 180 cm de longitud y balón de 5.5 cm de longitud. Estéril y desechable. Calibre del catéter: 42 Fr.  Diámetro externo de inflado del balón 12-13.5-15 mm. Pieza. Las unidades médicas deberán seleccionar las medidas de acuerdo a sus necesidades.</t>
  </si>
  <si>
    <t>Catéteres. Catéter para dilatación de píloro de 180 cm de longitud y balón de 5.5 cm de longitud. Estéril y desechable. Calibre del catéter: 30 Fr.  Diámetro externo de inflado del balón 10-11-12 mm. Pieza.</t>
  </si>
  <si>
    <t>Equipos.De dilatadores uretrales semirrígidos de politetrafluoretileno de 6,8, 10, 12, 14, 16 Fr con guía de alambre de 0.038". Juego.</t>
  </si>
  <si>
    <t>Catéteres. Para angiografía cerebral de nylon o politetrafluoretileno. Con  capacidad  de  guía  de  0.038".  Longitud  100  cm. Estéril y desechable. Tipo: bentson. Calibre: 5 Fr. Curva: 2.</t>
  </si>
  <si>
    <t>Catéteres.  Para angiografía cerebral, de nylon o politetrafluoretileno. Con capacidad de guía de 0.038”. Longitud 100 cm. Estéril y desechable. Tipo: Simmons. Calibre: 5 Fr Curva: 1 Pieza.</t>
  </si>
  <si>
    <t>Catéteres. Catéter con cepillo para citología por gastroscopía calibre del catéter 5 Fr y 180 cm de longitud del catéter. Estéril y desechable. Diámetro del cepillo: 2 mm. Envase con 10 piezas.</t>
  </si>
  <si>
    <t>Grapas. Para   aneurisma   tamaño   estándar   de   material   no magnético permanente recta. Tipo: yasargil. Longitud de quijada: 7 mm. Apertura: 6.2 mm. Fuerza  en gramos:   150. Pieza.</t>
  </si>
  <si>
    <t>Balones. Intraaórtico    de    contrapulsación. Para aplicación percutánea. Volúmenes de: 40 ml. Pieza.</t>
  </si>
  <si>
    <t>Equipos. Para drenaje naso-biliar incluye: cable guía catéter de drenaje tubo nasal tubo de conexión de drenaje. Longitud:250 cm.  Calibre: 7 Fr. Juego.</t>
  </si>
  <si>
    <t>Catéter para dilatación de píloro de 180 cm de longitud y balón de 5.5 cm de longitud. Estéril y desechable. Calibre del catéter: 60 Fr.  Diámetro externo de inflado del balón 18-19-20 mm. Pieza. Las unidades médicas deberán seleccionar las medidas de acuerdo a sus necesidades.</t>
  </si>
  <si>
    <t>Catéteres. Catéter para dilatación de píloro de 180 cm de longitud y balón de 5.5 cm de longitud. Estéril y desechable. Calibre del catéter: 24 Fr.  Diámetro externo de inflado del balón 8-9-10 mm. Pieza.</t>
  </si>
  <si>
    <t>Inyector. Para várices esofágicas (escleroterapia) con aguja distal No. 23 G calibre 4 Fr y 200 cm de longitud Pieza.</t>
  </si>
  <si>
    <t>Catéteres. Catéter dilatador de vías biliares de 200 cm de longitud con banda radiopaca. Estéril y desechable. Tipo: soehendra. Calibre: 9.0 Fr. Pieza</t>
  </si>
  <si>
    <t>Válvulas. Para glaucoma de elastómero de silicón. Estéril. Espesor. 9.6 mm Longitud 10 mm Superficie.96 mm2. Pieza.</t>
  </si>
  <si>
    <t>Expansores de piel. Expansores de piel de silicón grado médico. Forma redonda con válvula remota. Volumen: 450 - 500 ml.</t>
  </si>
  <si>
    <t>Agujas. Para localizar cavidades renales. Longitud: 20 cm. Calibre: 16 G. Pieza.</t>
  </si>
  <si>
    <t>Catéteres. Para angiografía y arteriografía por técnica percutánea. De politetrafluoroetileno o poliéster. Tipo: Pigtail. Longitud: 65 cm Calibre: 6 Fr. Pieza. *En la adquisición de estas claves deberá acatarse el material específico que solicite cada institución.</t>
  </si>
  <si>
    <t>Desfibrilador Cardioversor. Implantable multiprogramable definitivo para implante pectoral o abdominal para el tratamiento de taquiarritmias cardiacas con capacidad de realizar estudios electrofisiológicos no invasivos y funciones de marcapasos. Conectores: Bipolar IS-1 para estimulación/sensada. DF-1 para los electrodos de alto voltaje. Funciones programables: voltaje de marcapasos ancho de pulso del marcapaso. Frecuencia histéresis periodo de cegamiento terapias de cardioversión desfibrilación y estimulación anti-taquicardia electrogramas almacenados sensibilidad intervalos de detección para taquicardia ventricular y fibrilación ventricular etc. Telemetría: Sí Peso: Menor a 132 gramos. Grosor: Menor a 20 mm. Fuente de alimentación: Óxido de litio plata y vanadio. Voltaje de la batería: 6.4 V. Pieza.</t>
  </si>
  <si>
    <t>Catéteres. Pasador de catéter para válvula de hidrocefalia con guía de acero inoxidable maleable desechable y estéril longitud de 36 a 60 cm. Pieza.</t>
  </si>
  <si>
    <t>Catéteres. Para angiografía panorámica de nylon o politetrafluoretileno  con  capacidad  de  guía  de  0.038". Estéril y desechable. Tipo: pigtail. Calibre: 5 Fr. Longitud: 65 cm. Pieza.</t>
  </si>
  <si>
    <t>Catéter para dilatación de píloro de 180 cm de longitud y balón de 5.5 cm de longitud. Estéril y desechable. Calibre del catéter: 54 Fr.  Diámetro externo de inflado del balón 15-16.5-18 mm. Pieza. Las unidades médicas deberán seleccionar las medidas de acuerdo a sus necesidades.</t>
  </si>
  <si>
    <t>Catéteres. Para cateterización de arteria coronaria izquierda con técnica percutánea de alto flujo calibre 6 Fr longitud 100 cm. Tipo: judkins Asa. 3.5. Pieza.</t>
  </si>
  <si>
    <t>Catéter para dilatación de esófago de 180 cm de longitud y balón de 8 cm de longitud. Estéril y desechable. Calibre del catéter: 54 Fr. Diámetro externo de inflado de balón 15-16.5-18 mm. Pieza. Las unidades médicas deberán seleccionar las medidas de acuerdo a sus necesidades.</t>
  </si>
  <si>
    <t>Sondas. Para uretra. Con  rosca  en  la  punta  para  acoplarse  a  candelillas filiformes. Tipo: phillips. Calibre: 20  Fr. Pieza.</t>
  </si>
  <si>
    <t>Catéteres. Para angiografía cerebral de nylon o politetrafluoretileno. Diámetro interno: 0.035". Estéril y Desechable. Tipo: head hunter. Longitud: 100 cm. Calibre: 5 Fr. Curva: 3. Pieza.</t>
  </si>
  <si>
    <t>Catéteres. Candelillas de plástico forma recta acoplable a la sonda hembra y macho. Tipo: phillips. Calibres: 5  Fr. Pieza.</t>
  </si>
  <si>
    <t>Catéteres. Catéter para ablación por radiofrecuencia tetrapolar con electrodo de 4 mm y punta dirigible con sensor de temperatura. Estéril y desechable. Longitud:  100 cm. Calibre: 7 Fr. Pieza.</t>
  </si>
  <si>
    <t>Catéteres. Para registro de presión venosa aurícula derecha presión arterial sistémica y pulmonar de plástico con balón de flotación con termistor para medir el gasto cardiaco por termodilución. Tipo: Swan-Ganz. Longitud: 110 cm  Calibre: 5 Fr aurícula izquierda. Pieza.</t>
  </si>
  <si>
    <t>Catéteres. Para cateterización de arteria coronaria izquierda con técnica percutánea de alto flujo calibre 6 Fr longitud 100 cm. Tipo: judkins Asa. 5.0. Pieza.</t>
  </si>
  <si>
    <t>Catéteres. Para angiografía y tomografía cerebral. Con tres orificios desechable. Tipo: head hunter. Longitud: 110 cm. Calibre:  6 Fr. Pieza.</t>
  </si>
  <si>
    <t>Catéteres. Coronario de alto flujo para diagnóstico longitud 100 cm. Tipo: judkins. Calibre del catéter:  6 Fr. Asa: 3.5 izquierdo. Pieza.</t>
  </si>
  <si>
    <t xml:space="preserve">Catéteres. Catéter multipropósito con orificio terminal, de nylon o politetrafluoretileno, con orificios laterales y capacidad de guía de 0.035”. Longitud 100 cm. Estéril y desechable. Calibre: 4 Fr. Pieza.   </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</si>
  <si>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15. Pieza.</t>
  </si>
  <si>
    <t>Catéteres. Catéter para dilatación de píloro de 180 cm de longitud y balón de 5.5 cm de longitud. Estéril y desechable. Calibre del catéter: 18 Fr.  Diámetro externo de inflado del balón 6-7-8 mm. Pieza.</t>
  </si>
  <si>
    <t>Catéter para dilatación de esófago de 180 cm de longitud y balón de 8 cm de longitud. Estéril y desechable. Calibre del catéter: 24 Fr. Diámetro externo de inflado de balón 8-9-10 mm. Pieza. Las unidades médicas deberán seleccionar las medidas de acuerdo a sus necesidades.</t>
  </si>
  <si>
    <t>Cuerdas. Guía para reemplazo de catéter con punta flexible recta de 0.032" de diámetro y 260 cm de longitud. Pieza.</t>
  </si>
  <si>
    <t>Implantes. Esferas de metilmetacrilato para ojo. Diámetros: 10 mm.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</si>
  <si>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recta. Extremo distal (cm) :5. Pieza.</t>
  </si>
  <si>
    <t>Plantilla. Para estirar injertos (mallar) 3 x 1 cm. Envase con 20 piezas.</t>
  </si>
  <si>
    <t>Sondas. Nasal universal de silicón con doble globo de inflado independiente. Pieza.</t>
  </si>
  <si>
    <t>Agujas. Con balón de muy bajo perfil de 6 mm de diámetro 8 cm de longitud calibre 5 Fr y 100 cm de longitud del catéter. Pieza.</t>
  </si>
  <si>
    <t>Prótesis. Prótesis para conducto biliar. Estéril y desechable. Longitud: 9 cm Calibre: 10.0 Fr. Pieza.</t>
  </si>
  <si>
    <t>Guías. Cable guía para vías biliares con recubrimiento de politetrafluoretileno diámetro 0.035 mm longitud 480 cm. Tipo: Tracer. Pieza.</t>
  </si>
  <si>
    <t>Catéter para dilatación de esófago de 180 cm de longitud y balón de 8 cm de longitud. Estéril y desechable. Calibre del catéter: 42 Fr. Diámetro externo de inflado de balón 12-13.5-15 mm  Pieza. Las unidades médicas deberán seleccionar las medidas de acuerdo a sus necesidades.</t>
  </si>
  <si>
    <t>Sondas. Para uretra. Con  rosca  en  la  punta  para  acoplarse  a  candelillas filiformes. Tipo: phillips. Calibre: 24  Fr. Pieza.</t>
  </si>
  <si>
    <t>Catéteres. Microcatéter para embolización endovascular cerebral y periférica con cuerpo malla de acero inoxidable cubierta hidrofílica y superficie interna de politetrafluoretileno. Calibre proximal/distal 2.8 a 3.0 Fr/2.3 Fr. Diámetro interno 0.021". Longitud total 150 a 158 cm. Estéril y desechable. Pieza.</t>
  </si>
  <si>
    <t>Catéteres. Guía izquierda asa 3. Longitud: 100 cm. Calibre: 8 Fr. Tipo: voda. Pieza.</t>
  </si>
  <si>
    <t>Catéter para dilatación de esófago de 180 cm de longitud y balón de 8 cm de longitud. Estéril y desechable. Calibre del catéter: 48 Fr. Diámetro externo de inflado de balón 15-16.5-18 mm.  Pieza. Las unidades médicas deberán seleccionar las medidas de acuerdo a sus necesidades.</t>
  </si>
  <si>
    <t>Grapas. Para   aneurisma   tamaño   estándar   de   material   no magnético permanente recta. Tipo: yasargil. Longitud de quijada: 9 mm. Apertura: 7.0 mm. Fuerza  en gramos:   180. Pieza.</t>
  </si>
  <si>
    <t>Equipos. Para nefrostomía percutánea. Consta de: -       Catéter cola de cochino de poliuretano radiopaco calibre 6 Fr x 7 cm de longitud. -       Guía metálica de 0.038" (0.097 mm) de diámetro y 20 cm de longitud con punta de seguridad en "J". -       Dilatadores  radiopacos  calibre  5, 6  y  7  Fr  con longitud de 10 cm. -       Dos agujas tipo Shiba calibre 22 G x 5 cm de longitud con su respectiva guía metálica y calibre 18 G x 5 cm de longitud con estiletes flexibles uno por cada aguja. -       Tubo de drenaje con conector luer lock calibre 10 Fr x 10 cm de longitud u otro sistema que permita la introducción y extracción del catéter con sistema de fijación a la piel. Equipo.</t>
  </si>
  <si>
    <t>Grapas. Para   aneurisma   tamaño   estándar   de   material   no magnético permanente curva. Tipo: yasargil. Longitud de quijada: 9 mm. Apertura: 6.8 mm. Fuerza  en gramos:   180.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</si>
  <si>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15. Pieza.</t>
  </si>
  <si>
    <t>Grapas. Para   aneurisma   tamaño   estándar   de   material   no magnético permanente curva. Tipo: yasargil. Longitud de quijada: 7 mm.  Apertura: 6.0 mm. Fuerza  en gramos:  150. Pieza.</t>
  </si>
  <si>
    <t>Introductor de catéter arterial y venoso. Contiene: Camisa de politetrafluoretileno con válvula hemostática y extensión lateral dilatador y guía corta calibre 0.038" y longitud de 11 a 14 cm. Estéril y desechable. Calibre: 4 Fr. Equipo.</t>
  </si>
  <si>
    <t>Catéteres. Para ultrasonido intracavitario. Tipo: Judkins izquierdo. Calibre: 5.0 Fr.Pieza.</t>
  </si>
  <si>
    <t>Catéteres. Para septostomía. De poliéster punta cerrada con  globo y doble lumen radiopaco. Tipo: rashkind. Longitud:  50 cm. Calibre: 5  Fr. Pieza.</t>
  </si>
  <si>
    <t>Equipos. Para gastrotomía percutánea de elastómero de silicón. Contiene: Botón con dispositivo de retención y obturador radiopaco. Incluye accesorios para su colocación. Estéril. La longitud la seleccionará cada Institución de acuerdo a sus necesidades. 20 Fr. Equipo</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</si>
  <si>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una marca radiopaca. Extremo distal (cm): 15. Pieza.</t>
  </si>
  <si>
    <t>Implantes. Esferas de metilmetacrilato para ojo. Diámetros: 12 mm. Pieza.</t>
  </si>
  <si>
    <t>Catéteres. Coronario de alto flujo para diagnóstico longitud 100 cm. Tipo: judkins. Calibre del catéter:  6 Fr. Asa: 4.0 derecho. Pieza.</t>
  </si>
  <si>
    <t>Grapas. Para   aneurisma   tamaño   estándar   de   material   no magnético permanente curva. Tipo: yasargil. Longitud de quijada: 15 mm. Apertura: 7.4 mm. Fuerza  en gramos: 200. Pieza.</t>
  </si>
  <si>
    <t>Grapas. Para   aneurisma   tamaño   estándar   de   material   no magnético permanente recta. Tipo: yasargil. Longitud de quijada: 11 mm. Apertura: 7.8 mm. Fuerza  en gramos: 180. Pieza.</t>
  </si>
  <si>
    <t>Catéteres. Para angiografía cerebral de nylon o politetrafluoretileno. Diámetro  interno:  0.038".  Longitud  100  cm.  Estéril  y desechable. Tipo: head hunter. Calibre: 5 Fr. Curva: 3. Pieza.</t>
  </si>
  <si>
    <t>Catéteres. Para angiografía y arteriografía por técnica percutánea. De politetrafluoroetileno o poliéster. Tipo: Pigtail. Longitud: 110 cm Calibre: 7 Fr. Pieza. *En la adquisición de estas claves deberá acatarse el material específico que solicite cada institución.</t>
  </si>
  <si>
    <t>Catéteres. Para angiografía y arteriografía por técnica percutánea. De politetrafluoretileno alto flujo angulado a 145 grados. Tipo: pigtail. Longitud: 110 cm. Calibre:  7 Fr. Pieza.</t>
  </si>
  <si>
    <t>Parches. De poliéster con superficies aterciopeladas. Medidas 15 cm x 15 cm. Envase con 5 piezas.</t>
  </si>
  <si>
    <t>Sondas. Para uretra. Con rosca en la punta para acoplarse a candelillas filiformes. Tipo: Phillips. Calibre: 12 Fr. Pieza.</t>
  </si>
  <si>
    <t>Elásticos. Intermaxilares de: 3/16 8 oz. Envase con 100 piezas.</t>
  </si>
  <si>
    <t>Balones. Intraaórtico    de    contrapulsación. Para aplicación percutánea. Volúmenes de: 30 -34 ml. Pieza.</t>
  </si>
  <si>
    <t>Sondas. Para uretra. Con  rosca  en  la  punta  para  acoplarse  a  candelillas filiformes. Tipo: phillips. Calibre: 14  Fr. Pieza.</t>
  </si>
  <si>
    <t>Equipos. Equipo introductor de prótesis biliares en un solo paso incluye catéter guía y catéter empujador de 208 cm de longitud. Estéril y desechable. Calibre: 11.5 Fr. Equipo.</t>
  </si>
  <si>
    <t>Catéteres. Para angiografía cerebral de nylon o politetrafluoretileno Diámetro interno: 0.035". Estéril y Desechable. Tipo Simmons. Longitud: 100 cm Calibre: 4 Fr Curva: 2. Pieza.</t>
  </si>
  <si>
    <t>Catéteres. Para angiografía cerebral de nylon o politetrafluoretileno. Con  capacidad  de  guía  de  0.038".  Longitud  100  cm. Estéril y desechable. Tipo: head hunter. Calibre: 5 Fr.Curva: 2. Pieza.</t>
  </si>
  <si>
    <t>Guías. Punta en "J" curva de 6 mm. Longitud: 150 cm. Diámetro: 0.035". Pieza.</t>
  </si>
  <si>
    <t>Catéteres. Candelillas de plástico forma recta acoplable a la sonda hembra y macho. Tipo: phillips. Calibres: 3  Fr. Pieza.</t>
  </si>
  <si>
    <t>Sistema. Sistema para drenaje subdural de silicón grado médico. Consta de: -   Bolsa o reservorio con capacidad de 250 ml. -  Catéter subdural de 14 Fr y de 30 cm de largo; con aro de sutura para su fijación a los tejidos adyacentes; punta redondeada y orificios en los primeros 5 cm en su extremo intracraneal. -   Conector de drenaje para unir catéter subdural a la bolsa. -  Conector de drenaje en la salida de la bolsa con válvula o llave para vaciado. Estéril y desechable Pieza.</t>
  </si>
  <si>
    <t>Catéteres. Catéter   lumbo-peritoneal   para   drenaje   de   líquido cefalorraquídeo. Longitud 90 cm mínimo. Pieza.</t>
  </si>
  <si>
    <t>Guías. Punta recta flexible de 3 cm. Longitud: 145 cm. Calibre: 0.025" (0.64 mm). Pieza.</t>
  </si>
  <si>
    <t>Catéteres. Guía coronaria izquierda con punta suave marcada con 2 orificios laterales asa 3.5 mm 8 Fr de 100 cm de longitud. Tipo: judkins. Pieza.</t>
  </si>
  <si>
    <t>Catéteres. Para angiografía y arteriografía por técnica percutánea. De politetrafluoroetileno o poliéster calibre 5 Fr longitud 80 cm y guía de 0.6 mm. Tipo: pigtail. Pieza. *En la adquisición de esta clave deberá acatarse el material específico que solicite cada institución.</t>
  </si>
  <si>
    <t>Sondas. Para uretra. Con rosca en la punta para acoplarse a candelillas filiformes. Tipo: Phillips. Calibre: 10 Fr. Pieza.</t>
  </si>
  <si>
    <t>Catéteres. Para dilatación de válvulas cardiacas con globo 18 mm x 30 mm de largo. Longitud: 100 cm. Calibre: 9 Fr. Pieza.</t>
  </si>
  <si>
    <t>Catéteres. Para embolización endovascular intracraneal. De tres capas con cuerpo enmallado en acero inoxidable con punta recta. Diámetro Externo Fr:  6 Diámetro Interno mm: 0.064" (0.160) Longitud cm:  90. Pieza</t>
  </si>
  <si>
    <t>MANDIL. DE TELA DE BARRERA, NO TEJIDA, LAMINADA DE POLIPROPILENO, CON UNA PELICULA DE POLIETILENO, IMPERMEABLE A LA PENETRACION DE LIQUIDOS Y FLUIDOS, ANTIRREFLEJANTE, NO TRANSPARENTE, ANTIESTATICA NO FLAMABLE Y RESISTENTE A LA TENSION, DESGARRE, PERFORACION Y ABRASION, RESPUESTA ANTE EMERGENCIAS CON SUSTANCIAS PELIGROSAS. CON COSTURAS CUBIERTAS CON UNA TIRA DE MATERIAL RESISTENTE A PRODUCTOS QUIMICOS, SELLADAS TERMICAMENTE. DESECHABLE.</t>
  </si>
  <si>
    <t>Catéteres. Para angiografía y arteriografía por técnica percutánea. De politetrafluoroetileno o poliéster. Tipo: Pigtail. Longitud: 65 cm Calibre: 4 Fr Pieza. *En la adquisición de estas claves deberá acatarse el material específico que solicite cada institución.</t>
  </si>
  <si>
    <t>Introductor  de  catéter  arterial  a  venoso  con  válvula hemostática pediátrico. Longitud:  13 cm. Calibre:  4 Fr. Guía: 0.021". Equipo.</t>
  </si>
  <si>
    <t>Catéteres. Femoral visceral de (0.038") con un orificio estéril. Tipo: cobra A I. Longitud: 65 cm. Calibre: 7 Fr. Pieza.</t>
  </si>
  <si>
    <t>Catéteres. Guía coronaria derecha con punta suave marcada con 2 orificios laterales asa de 3.5 mm 8 Fr de 100 cm de largo. Tipo: Judkins. Pieza.</t>
  </si>
  <si>
    <t>Catéteres. Para cateterización de arterias coronarias carotídea mamaria interna y vasos renales radiopaco de poliéster con punta curva de 2.5 cm tres orificios. Longitud: 110 cm. Calibre: 7 Fr. Pieza.</t>
  </si>
  <si>
    <t>Catéteres. Para cateterización de arterias coronarias carotídea mamaria interna y vasos renales radiopaco de poliéster con punta curva de 2.5 cm tres orificios. Longitud: 65 cm. Calibre: 6 Fr. Pieza.</t>
  </si>
  <si>
    <t>Catéteres. Femoral visceral con dos orificios laterales y uno distal calibre 7 Fr longitud 65 cm. Tipo: renal. Pieza.</t>
  </si>
  <si>
    <t>Catéteres. Para septostomía. De poliéster punta cerrada con globo y doble lumen radiopaco. Tipo: Rashkind. Longitud: 50 cm Calibre: 4 Fr.  Pieza.</t>
  </si>
  <si>
    <t>Catéteres. Guía   para   angioplastia   coronaria   derecha   punta radiopaca suave con dos orificios laterales calibre 8 Fr longitud 100 cm diámetro interno 0.080" curva tipo II. Tipo: amplatz. Pieza.</t>
  </si>
  <si>
    <t>Catéteres. Para cateterización de puentes aortocoronarios izquierdos. Longitud: 100 cm. Calibre: 7 Fr. Pieza.</t>
  </si>
  <si>
    <t>Catéteres. Para cateterización de puentes aortocoronarios derechos. Longitud: 100 cm. Calibre:  7 Fr. Pieza.</t>
  </si>
  <si>
    <t>Catéteres. Para angiografía y arteriografía carotídea izquierda por técnica percutánea. Con tres orificios desechable. Longitud: 110 cm. Calibre:  6 Fr. Pieza.</t>
  </si>
  <si>
    <t>Catéteres. Coronario de alto flujo para diagnóstico longitud 100 cm. Tipo: judkins. Calibre del catéter: 7 Fr. Asa: 5.0 izquierdo. Pieza.</t>
  </si>
  <si>
    <t>Sondas. Para uretra. Con  rosca  en  la  punta  para  acoplarse  a  candelillas filiformes. Tipo: phillips. Calibre: 22  Fr. Pieza.</t>
  </si>
  <si>
    <t>Catéteres. Para angiografía cerebral de nylon o politetrafluoretileno. Diámetro interno: 0.035". Estéril y Desechable. Tipo: head hunter. Longitud: 100 cm .Calibre: 5 Fr. Curva: 6. Pieza.</t>
  </si>
  <si>
    <t>Catéteres. Para cateterización de arteria coronaria izquierda asa 4 calibre 7 Fr longitud de 100 cm. Tipo: judkins. Pieza.</t>
  </si>
  <si>
    <t>Catéteres. Coronario de alto flujo para diagnóstico longitud 100 cm. Tipo: judkins. Calibre del catéter: 5 Fr. Asa: 4.0 derecho. Pieza.</t>
  </si>
  <si>
    <t>Catéteres. Femoral visceral asa I (0.038") con un orificio estéril. Tipo: cobra. Longitud: 80 cm.  Calibre: 6 Fr. Pieza.</t>
  </si>
  <si>
    <t>DETERGENTE POLIENZIMATICO, NO IONICO CON O SIN ALCOHOL ISOPROPILICO, CON PH QUE ASEGURE EL EFECTO OPTIMO DE LAS ENZIMAS. PARA LAVADO MANUAL. ENVASE CON 1 A 5 LITROS.</t>
  </si>
  <si>
    <t>Guías. Cable guía para vías biliares con recubrimiento de politetrafluoretileno diámetro 0.035 mm longitud 480 cm. Tipo: Soehendra. Pieza.</t>
  </si>
  <si>
    <t>Prótesis. Prótesis para conducto biliar. Estéril y desechable. Tipo: Soehendra Tannenbaum calibre 8.5 Fr. Longitud: 10 cm. Pieza.</t>
  </si>
  <si>
    <t>Equipos. Para  prótesis  pancreática  incluye:  cable  guía  catéter posicionador y prótesis. Tipo: geenen. Calibre: 5 Fr. Juego.</t>
  </si>
  <si>
    <t>Catéteres. Para uréter. De plástico estéril y desechable con marca radiopaca forma de la punta oliva filiforme. Calibre: 5 Fr. Pieza.</t>
  </si>
  <si>
    <t>Grapas. Para   aneurisma   tamaño   estándar   de   material   no magnético permanente en bayoneta. Tipo: yasargil. Longitud de quijada: 7 mm. Apertura: 7.9 mm. Fuerza  en gramos: 200. Pieza.</t>
  </si>
  <si>
    <t>Equipos. Para gastrotomía percutánea de elastómero de silicón. Contiene: Botón con dispositivo de retención y obturador radiopaco. Incluye accesorios para su colocación. Estéril. La longitud la seleccionará cada Institución de acuerdo a sus necesidades. 16 Fr. Equipo.</t>
  </si>
  <si>
    <t>Equipos. Para  prótesis  pancreática  incluye:  cable  guía  catéter posicionador y prótesis. Tipo: geenen. Calibre: 7 Fr. Juego.</t>
  </si>
  <si>
    <t>Equipos. Para gastrotomía percutánea de elastómero de silicón. Contiene: Botón con dispositivo de retención y obturador radiopaco. Incluye accesorios para su colocación. Estéril. La longitud la seleccionará cada Institución de acuerdo a sus necesidades. 14 Fr. Equipo.</t>
  </si>
  <si>
    <t>Injertos. Cónicos todos anillados. 7 a 4 mm x 70 cm. Pieza.</t>
  </si>
  <si>
    <t>Grapas. Para   aneurisma   tamaño   estándar   de   material   no magnético permanente curva. Tipo: yasargil. Longitud de quijada: 11 mm. Apertura: 6.5 mm. Fuerza  en gramos: 180. Pieza.</t>
  </si>
  <si>
    <t>Grapas. Para   aneurisma   tamaño   estándar   fenestrada   de material no magnético permanente con un diámetro de fenestración de 5.0 mm en bayoneta. Tipo: yasargil. Longitud de quijada: 5/14.8 mm. Apertura: 7.9 mm. Fuerza  en gramos:   150. Pieza.</t>
  </si>
  <si>
    <t>Balones. Intraaórtico    de    contrapulsación. Para aplicación percutánea. Volúmenes de: 50 ml. Pieza.</t>
  </si>
  <si>
    <t>Injertos. Bifurcados precoagulados. 19 x 8 mm o 18 x 9 mm. Pieza.</t>
  </si>
  <si>
    <t>Equipos. De catéteres ureterales radio paco doble "J" consta de: Guía metálica de alambre afinado en espiral. Longitud: 12 cm. Calibre: 4 Fr. Catéter ureteral de poliuretano. Longitud: 70 cm. Calibre: 4 Fr. Posicionador de vinil radiopaco de 50 cm de longitud. Equipo o juego.</t>
  </si>
  <si>
    <t>Catéteres. Candelillas de plástico forma recta acoplable a la sonda hembra y macho. Tipo: phillips. Calibres: 6  Fr. Pieza.</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</si>
  <si>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5  Fr x 30 a 35 cm de longitud. Equipo.</t>
  </si>
  <si>
    <t>BOLSA MIXTA DE FIBRA DE POLIETILENO DE ALTA DENSIDAD Y PELICULA PLASTICA TRANSPARENTE, DE 10 X 26 CM., CON INDICADOR QUIMICO PARA ESTERILIZACION MEDIANTE PEROXIDO DE HIDROGENO.</t>
  </si>
  <si>
    <t>Reservorios. Para líquido cefalorraquídeo de 24 a 25 mm de diámetro. Tamaño: Adulto. Tipo: ommaya. Pieza.</t>
  </si>
  <si>
    <t>Injertos. De politetrafluoroetileno. Rectos todos anillados. 8 mm x 70 cm. .Pieza.</t>
  </si>
  <si>
    <t>Grapas. Para   aneurisma   tamaño   estándar   de   material   no magnético permanente en bayoneta. Tipo: yasargil. Longitud de quijada: 9 mm.  Apertura: 8.7 mm Fuerza  en gramos: 200. Pieza.</t>
  </si>
  <si>
    <t>Catéteres. Candelillas  de  plástico  forma  espiral  acoplable  a  la sonda hembra y macho. Tipo: phillips. Calibres: 5  Fr. Pieza.</t>
  </si>
  <si>
    <t>Cuerdas. Microguía de acero inoxidable con cubierta hidrofílica y extremo distal radiopaco con punta moldeable. Estéril y desechable. Calibre:0.014"  Longitud: 205 cm. Pieza.</t>
  </si>
  <si>
    <t>Injertos. De politetrafluoretileno. Tubulares rectos de pared delgada. 6 mm x 70 cm. Pieza.</t>
  </si>
  <si>
    <t>Prótesis. Prótesis para conducto biliar. Estéril y desechable. Longitud: 9 cm Calibre: 7.0 Fr.Pieza.</t>
  </si>
  <si>
    <t>ROLLO DE BOLSA MIXTA DE FIBRA DE POLIETILENO DE ALTA DENSIDAD Y PELICULA PLASTICA TRANSPARENTE DE 10 CM. X 70 M. CON INDICADOR QUIMICO PARA ESTERILIZAR MEDIANTE PEROXIDO DE HIDROGENO.</t>
  </si>
  <si>
    <t>BOLSA MIXTA DE FIBRA DE POLIETILENO DE ALTA DENSIDAD Y PELICULA PLASTICA TRANSPARENTE, DE 25 X 48 CM., CON INDICADOR QUIMICO PARA ESTERILIZACION MEDIANTE PEROXIDO DE HIDROGENO.</t>
  </si>
  <si>
    <t>Catéteres. Candelillas  de  plástico  forma  espiral  acoplable  a  la sonda hembra y macho. Tipo: phillips. Calibres: 4  Fr. Pieza.</t>
  </si>
  <si>
    <t>0606210524</t>
  </si>
  <si>
    <t>0605502723</t>
  </si>
  <si>
    <t>0605320167</t>
  </si>
  <si>
    <t>0606810067</t>
  </si>
  <si>
    <t>0601300015</t>
  </si>
  <si>
    <t>0605501279</t>
  </si>
  <si>
    <t>0601890015</t>
  </si>
  <si>
    <t>0604390054</t>
  </si>
  <si>
    <t>0601890106</t>
  </si>
  <si>
    <t>0604390039</t>
  </si>
  <si>
    <t>0604560318</t>
  </si>
  <si>
    <t>0604560300</t>
  </si>
  <si>
    <t>0604560334</t>
  </si>
  <si>
    <t>0605502608</t>
  </si>
  <si>
    <t>0605500016</t>
  </si>
  <si>
    <t>0606810059</t>
  </si>
  <si>
    <t>0606210656</t>
  </si>
  <si>
    <t>0604560359</t>
  </si>
  <si>
    <t>0606810034</t>
  </si>
  <si>
    <t>0605320084</t>
  </si>
  <si>
    <t>0603450503</t>
  </si>
  <si>
    <t>0605500354</t>
  </si>
  <si>
    <t>0603600032</t>
  </si>
  <si>
    <t>0601678089</t>
  </si>
  <si>
    <t>0605980010</t>
  </si>
  <si>
    <t>0605502186</t>
  </si>
  <si>
    <t>0601675010</t>
  </si>
  <si>
    <t>0602310104</t>
  </si>
  <si>
    <t>0609532825</t>
  </si>
  <si>
    <t>0604390070</t>
  </si>
  <si>
    <t>0608590519</t>
  </si>
  <si>
    <t>0604560391</t>
  </si>
  <si>
    <t>0605500677</t>
  </si>
  <si>
    <t>0601890049</t>
  </si>
  <si>
    <t>0601689243</t>
  </si>
  <si>
    <t>0601251879</t>
  </si>
  <si>
    <t>0605502590</t>
  </si>
  <si>
    <t>0605500024</t>
  </si>
  <si>
    <t>0606810042</t>
  </si>
  <si>
    <t>0604360107</t>
  </si>
  <si>
    <t>0601250582</t>
  </si>
  <si>
    <t>0605500453</t>
  </si>
  <si>
    <t>0605500370</t>
  </si>
  <si>
    <t>0607710050</t>
  </si>
  <si>
    <t>0605980036</t>
  </si>
  <si>
    <t>0605320175</t>
  </si>
  <si>
    <t>0601680077</t>
  </si>
  <si>
    <t>0602310658</t>
  </si>
  <si>
    <t>0605502517</t>
  </si>
  <si>
    <t>0609532866</t>
  </si>
  <si>
    <t>0601689631</t>
  </si>
  <si>
    <t>0604560631</t>
  </si>
  <si>
    <t>0604560409</t>
  </si>
  <si>
    <t>0601250228</t>
  </si>
  <si>
    <t>0601250244</t>
  </si>
  <si>
    <t>0601680085</t>
  </si>
  <si>
    <t>0602330052</t>
  </si>
  <si>
    <t>0600403711</t>
  </si>
  <si>
    <t>0604360057</t>
  </si>
  <si>
    <t>0604560383</t>
  </si>
  <si>
    <t>0603451329</t>
  </si>
  <si>
    <t>0605502715</t>
  </si>
  <si>
    <t>0605430115</t>
  </si>
  <si>
    <t>0602330011</t>
  </si>
  <si>
    <t>0605500446</t>
  </si>
  <si>
    <t>0606210482</t>
  </si>
  <si>
    <t>0609532874</t>
  </si>
  <si>
    <t>0609080924</t>
  </si>
  <si>
    <t>0601686652</t>
  </si>
  <si>
    <t>0604560623</t>
  </si>
  <si>
    <t>0604560367</t>
  </si>
  <si>
    <t>0604390088</t>
  </si>
  <si>
    <t>0602310641</t>
  </si>
  <si>
    <t>5333421518</t>
  </si>
  <si>
    <t>0601689623</t>
  </si>
  <si>
    <t>0609040100</t>
  </si>
  <si>
    <t>0609532858</t>
  </si>
  <si>
    <t>0601686637</t>
  </si>
  <si>
    <t>0600403729</t>
  </si>
  <si>
    <t>0600400543</t>
  </si>
  <si>
    <t>0604560649</t>
  </si>
  <si>
    <t>0601689649</t>
  </si>
  <si>
    <t>0601890304</t>
  </si>
  <si>
    <t>0605980226</t>
  </si>
  <si>
    <t>0601686678</t>
  </si>
  <si>
    <t>0602310666</t>
  </si>
  <si>
    <t>0600403786</t>
  </si>
  <si>
    <t>0605502707</t>
  </si>
  <si>
    <t>0600340103</t>
  </si>
  <si>
    <t>0604360552</t>
  </si>
  <si>
    <t>0600580153</t>
  </si>
  <si>
    <t>0600880504</t>
  </si>
  <si>
    <t>0602310609</t>
  </si>
  <si>
    <t>0605500222</t>
  </si>
  <si>
    <t>0605960137</t>
  </si>
  <si>
    <t>0603451352</t>
  </si>
  <si>
    <t>0602310591</t>
  </si>
  <si>
    <t>0600040109</t>
  </si>
  <si>
    <t>0600403745</t>
  </si>
  <si>
    <t>0605500438</t>
  </si>
  <si>
    <t>0601686645</t>
  </si>
  <si>
    <t>0601320054</t>
  </si>
  <si>
    <t>0601664238</t>
  </si>
  <si>
    <t>0603453424</t>
  </si>
  <si>
    <t>0603452152</t>
  </si>
  <si>
    <t>0601252869</t>
  </si>
  <si>
    <t>0604700112</t>
  </si>
  <si>
    <t>0608410486</t>
  </si>
  <si>
    <t>0600660054</t>
  </si>
  <si>
    <t>0600660039</t>
  </si>
  <si>
    <t>0601250236</t>
  </si>
  <si>
    <t>0602310583</t>
  </si>
  <si>
    <t>0600660872</t>
  </si>
  <si>
    <t>0602190068</t>
  </si>
  <si>
    <t>0601689904</t>
  </si>
  <si>
    <t>0603454067</t>
  </si>
  <si>
    <t>0607010378</t>
  </si>
  <si>
    <t>0601686660</t>
  </si>
  <si>
    <t>0600880025</t>
  </si>
  <si>
    <t>0604560037</t>
  </si>
  <si>
    <t>0603453788</t>
  </si>
  <si>
    <t>0608690152</t>
  </si>
  <si>
    <t>0608410882</t>
  </si>
  <si>
    <t>0601664287</t>
  </si>
  <si>
    <t>0601682529</t>
  </si>
  <si>
    <t>0600403760</t>
  </si>
  <si>
    <t>0608690202</t>
  </si>
  <si>
    <t>0606210664</t>
  </si>
  <si>
    <t>0601664279</t>
  </si>
  <si>
    <t>0601689896</t>
  </si>
  <si>
    <t>0600660922</t>
  </si>
  <si>
    <t>0601684418</t>
  </si>
  <si>
    <t>0605500685</t>
  </si>
  <si>
    <t>0601890205</t>
  </si>
  <si>
    <t>0608940052</t>
  </si>
  <si>
    <t>0601320203</t>
  </si>
  <si>
    <t>0608410478</t>
  </si>
  <si>
    <t>0608410569</t>
  </si>
  <si>
    <t>0601682511</t>
  </si>
  <si>
    <t>0609080114</t>
  </si>
  <si>
    <t>0601686611</t>
  </si>
  <si>
    <t>0605502657</t>
  </si>
  <si>
    <t>0602310617</t>
  </si>
  <si>
    <t>0601670482</t>
  </si>
  <si>
    <t>0602310674</t>
  </si>
  <si>
    <t>0609530555</t>
  </si>
  <si>
    <t>0601664253</t>
  </si>
  <si>
    <t>0601682537</t>
  </si>
  <si>
    <t>0602070013</t>
  </si>
  <si>
    <t>0600820104</t>
  </si>
  <si>
    <t>0600661094</t>
  </si>
  <si>
    <t>0608690251</t>
  </si>
  <si>
    <t>0601673346</t>
  </si>
  <si>
    <t>0600660062</t>
  </si>
  <si>
    <t>0601686686</t>
  </si>
  <si>
    <t>0603450305</t>
  </si>
  <si>
    <t>0604560045</t>
  </si>
  <si>
    <t>0601890031</t>
  </si>
  <si>
    <t>0601676661</t>
  </si>
  <si>
    <t>0601890254</t>
  </si>
  <si>
    <t>0608110060</t>
  </si>
  <si>
    <t>0601689656</t>
  </si>
  <si>
    <t>0601689615</t>
  </si>
  <si>
    <t>0602330037</t>
  </si>
  <si>
    <t>0600660658</t>
  </si>
  <si>
    <t>0600409007</t>
  </si>
  <si>
    <t>0601678139</t>
  </si>
  <si>
    <t>0609530571</t>
  </si>
  <si>
    <t>0601684277</t>
  </si>
  <si>
    <t>0605500636</t>
  </si>
  <si>
    <t>0601252653</t>
  </si>
  <si>
    <t>0600660500</t>
  </si>
  <si>
    <t>0602310575</t>
  </si>
  <si>
    <t>0601890023</t>
  </si>
  <si>
    <t>0608410551</t>
  </si>
  <si>
    <t>0608330015</t>
  </si>
  <si>
    <t>0601673320</t>
  </si>
  <si>
    <t>0609080890</t>
  </si>
  <si>
    <t>0609080015</t>
  </si>
  <si>
    <t>0609080122</t>
  </si>
  <si>
    <t>0601250038</t>
  </si>
  <si>
    <t>0601252836</t>
  </si>
  <si>
    <t>0608412623</t>
  </si>
  <si>
    <t>0609080130</t>
  </si>
  <si>
    <t>0600660773</t>
  </si>
  <si>
    <t>0601660103</t>
  </si>
  <si>
    <t>0602030108</t>
  </si>
  <si>
    <t>0600661011</t>
  </si>
  <si>
    <t>0601676653</t>
  </si>
  <si>
    <t>0603453143</t>
  </si>
  <si>
    <t>0600660971</t>
  </si>
  <si>
    <t>0604610154</t>
  </si>
  <si>
    <t>0603140054</t>
  </si>
  <si>
    <t>0601250590</t>
  </si>
  <si>
    <t>0601890056</t>
  </si>
  <si>
    <t>0606970267</t>
  </si>
  <si>
    <t>0601688302</t>
  </si>
  <si>
    <t>0603453135</t>
  </si>
  <si>
    <t>0604700120</t>
  </si>
  <si>
    <t>0600660666</t>
  </si>
  <si>
    <t>0601689664</t>
  </si>
  <si>
    <t>0601682552</t>
  </si>
  <si>
    <t>0601682495</t>
  </si>
  <si>
    <t>0605502640</t>
  </si>
  <si>
    <t>0601686595</t>
  </si>
  <si>
    <t>0601678121</t>
  </si>
  <si>
    <t>0601678147</t>
  </si>
  <si>
    <t>0604610162</t>
  </si>
  <si>
    <t>0603451386</t>
  </si>
  <si>
    <t>0609530456</t>
  </si>
  <si>
    <t>0601689755</t>
  </si>
  <si>
    <t>0604260323</t>
  </si>
  <si>
    <t>0601676646</t>
  </si>
  <si>
    <t>0606260040</t>
  </si>
  <si>
    <t>0601681752</t>
  </si>
  <si>
    <t>0601676638</t>
  </si>
  <si>
    <t>0601253545</t>
  </si>
  <si>
    <t>0600661086</t>
  </si>
  <si>
    <t>0601685365</t>
  </si>
  <si>
    <t>0601685340</t>
  </si>
  <si>
    <t>0609530092</t>
  </si>
  <si>
    <t>0608410866</t>
  </si>
  <si>
    <t>0609530209</t>
  </si>
  <si>
    <t>0605502699</t>
  </si>
  <si>
    <t>0601681455</t>
  </si>
  <si>
    <t>0603451873</t>
  </si>
  <si>
    <t>0601689482</t>
  </si>
  <si>
    <t>0603451378</t>
  </si>
  <si>
    <t>0602180093</t>
  </si>
  <si>
    <t>0601660228</t>
  </si>
  <si>
    <t>0600880652</t>
  </si>
  <si>
    <t>0606030013</t>
  </si>
  <si>
    <t>0601670680</t>
  </si>
  <si>
    <t>0601252877</t>
  </si>
  <si>
    <t>0608410627</t>
  </si>
  <si>
    <t>0609090956</t>
  </si>
  <si>
    <t>0601688310</t>
  </si>
  <si>
    <t>0602350019</t>
  </si>
  <si>
    <t>0608410619</t>
  </si>
  <si>
    <t>0602030165</t>
  </si>
  <si>
    <t>0601252679</t>
  </si>
  <si>
    <t>0600880678</t>
  </si>
  <si>
    <t>0608410858</t>
  </si>
  <si>
    <t>0601686629</t>
  </si>
  <si>
    <t>0609530100</t>
  </si>
  <si>
    <t>0604610147</t>
  </si>
  <si>
    <t>0608414371</t>
  </si>
  <si>
    <t>0601689672</t>
  </si>
  <si>
    <t>0601682446</t>
  </si>
  <si>
    <t>0601252505</t>
  </si>
  <si>
    <t>0601252695</t>
  </si>
  <si>
    <t>0600160154</t>
  </si>
  <si>
    <t>0603451865</t>
  </si>
  <si>
    <t>0608410890</t>
  </si>
  <si>
    <t>0608410460</t>
  </si>
  <si>
    <t>0601665204</t>
  </si>
  <si>
    <t>0601660236</t>
  </si>
  <si>
    <t>0601682214</t>
  </si>
  <si>
    <t>0600880660</t>
  </si>
  <si>
    <t>0601678238</t>
  </si>
  <si>
    <t>0601253230</t>
  </si>
  <si>
    <t>0601251945</t>
  </si>
  <si>
    <t>0600880058</t>
  </si>
  <si>
    <t>0601670466</t>
  </si>
  <si>
    <t>0601673312</t>
  </si>
  <si>
    <t>0601660244</t>
  </si>
  <si>
    <t>0602310633</t>
  </si>
  <si>
    <t>0601686439</t>
  </si>
  <si>
    <t>0601252760</t>
  </si>
  <si>
    <t>0600880108</t>
  </si>
  <si>
    <t>0600660880</t>
  </si>
  <si>
    <t>0601681356</t>
  </si>
  <si>
    <t>0600661003</t>
  </si>
  <si>
    <t>0601683311</t>
  </si>
  <si>
    <t>0601685381</t>
  </si>
  <si>
    <t>0601688328</t>
  </si>
  <si>
    <t>0608410916</t>
  </si>
  <si>
    <t>0601682560</t>
  </si>
  <si>
    <t>0601252844</t>
  </si>
  <si>
    <t>0600660914</t>
  </si>
  <si>
    <t>0601664220</t>
  </si>
  <si>
    <t>0609530282</t>
  </si>
  <si>
    <t>0606260065</t>
  </si>
  <si>
    <t>0601251861</t>
  </si>
  <si>
    <t>0608410221</t>
  </si>
  <si>
    <t>0603451394</t>
  </si>
  <si>
    <t>0609100011</t>
  </si>
  <si>
    <t>0601660251</t>
  </si>
  <si>
    <t>0608414462</t>
  </si>
  <si>
    <t>0601678220</t>
  </si>
  <si>
    <t>0600640114</t>
  </si>
  <si>
    <t>0608690103</t>
  </si>
  <si>
    <t>0601674930</t>
  </si>
  <si>
    <t>0601686454</t>
  </si>
  <si>
    <t>0608410742</t>
  </si>
  <si>
    <t>0609531603</t>
  </si>
  <si>
    <t>0601253925</t>
  </si>
  <si>
    <t>0601689748</t>
  </si>
  <si>
    <t>0600400865</t>
  </si>
  <si>
    <t>0608414447</t>
  </si>
  <si>
    <t>0609460019</t>
  </si>
  <si>
    <t>0608410205</t>
  </si>
  <si>
    <t>0600408041</t>
  </si>
  <si>
    <t>0602030298</t>
  </si>
  <si>
    <t>0604260331</t>
  </si>
  <si>
    <t>0608330098</t>
  </si>
  <si>
    <t>0609533278</t>
  </si>
  <si>
    <t>0608307070</t>
  </si>
  <si>
    <t>0601670458</t>
  </si>
  <si>
    <t>0601661911</t>
  </si>
  <si>
    <t>0601650815</t>
  </si>
  <si>
    <t>0601660269</t>
  </si>
  <si>
    <t>0601661903</t>
  </si>
  <si>
    <t>0602430019</t>
  </si>
  <si>
    <t>0601252711</t>
  </si>
  <si>
    <t>0601640022</t>
  </si>
  <si>
    <t>0605501147</t>
  </si>
  <si>
    <t>0604360693</t>
  </si>
  <si>
    <t>0601673304</t>
  </si>
  <si>
    <t>0600880686</t>
  </si>
  <si>
    <t>0607970019</t>
  </si>
  <si>
    <t>0606230852</t>
  </si>
  <si>
    <t>0601253602</t>
  </si>
  <si>
    <t>0601670789</t>
  </si>
  <si>
    <t>0606260057</t>
  </si>
  <si>
    <t>0605062736</t>
  </si>
  <si>
    <t>0600660765</t>
  </si>
  <si>
    <t>0604410019</t>
  </si>
  <si>
    <t>0601678154</t>
  </si>
  <si>
    <t>0601686603</t>
  </si>
  <si>
    <t>0603454109</t>
  </si>
  <si>
    <t>0608410445</t>
  </si>
  <si>
    <t>0608410775</t>
  </si>
  <si>
    <t>0601685399</t>
  </si>
  <si>
    <t>0608330361</t>
  </si>
  <si>
    <t>0606260032</t>
  </si>
  <si>
    <t>0602720021</t>
  </si>
  <si>
    <t>0601720063</t>
  </si>
  <si>
    <t>0601674948</t>
  </si>
  <si>
    <t>0608411948</t>
  </si>
  <si>
    <t>0602720039</t>
  </si>
  <si>
    <t>0601682578</t>
  </si>
  <si>
    <t>0600661110</t>
  </si>
  <si>
    <t>0600880827</t>
  </si>
  <si>
    <t>0603453127</t>
  </si>
  <si>
    <t>0601253917</t>
  </si>
  <si>
    <t>0602310625</t>
  </si>
  <si>
    <t>0603712506</t>
  </si>
  <si>
    <t>0605500891</t>
  </si>
  <si>
    <t>0601664212</t>
  </si>
  <si>
    <t>0606260081</t>
  </si>
  <si>
    <t>0609530597</t>
  </si>
  <si>
    <t>0608410767</t>
  </si>
  <si>
    <t>0603453119</t>
  </si>
  <si>
    <t>0601253776</t>
  </si>
  <si>
    <t>0603410333</t>
  </si>
  <si>
    <t>0608411955</t>
  </si>
  <si>
    <t>0601251895</t>
  </si>
  <si>
    <t>0601821150</t>
  </si>
  <si>
    <t>0604610287</t>
  </si>
  <si>
    <t>0601685407</t>
  </si>
  <si>
    <t>0608410734</t>
  </si>
  <si>
    <t>0604610188</t>
  </si>
  <si>
    <t>0601180052</t>
  </si>
  <si>
    <t>0603451360</t>
  </si>
  <si>
    <t>0601689433</t>
  </si>
  <si>
    <t>0601682453</t>
  </si>
  <si>
    <t>0601644578</t>
  </si>
  <si>
    <t>0601650849</t>
  </si>
  <si>
    <t>0600880694</t>
  </si>
  <si>
    <t>0601640030</t>
  </si>
  <si>
    <t>0603540014</t>
  </si>
  <si>
    <t>0602720047</t>
  </si>
  <si>
    <t>0601689763</t>
  </si>
  <si>
    <t>0601251887</t>
  </si>
  <si>
    <t>0601720055</t>
  </si>
  <si>
    <t>0607490703</t>
  </si>
  <si>
    <t>0601689425</t>
  </si>
  <si>
    <t>0606970382</t>
  </si>
  <si>
    <t>0606260024</t>
  </si>
  <si>
    <t>0601252828</t>
  </si>
  <si>
    <t>0602180119</t>
  </si>
  <si>
    <t>0604610261</t>
  </si>
  <si>
    <t>0606260016</t>
  </si>
  <si>
    <t>0606260099</t>
  </si>
  <si>
    <t>0601678097</t>
  </si>
  <si>
    <t>0601686512</t>
  </si>
  <si>
    <t>0600300073</t>
  </si>
  <si>
    <t>0604910018</t>
  </si>
  <si>
    <t>0608410833</t>
  </si>
  <si>
    <t>0608410643</t>
  </si>
  <si>
    <t>0601640014</t>
  </si>
  <si>
    <t>0601672884</t>
  </si>
  <si>
    <t>0606000057</t>
  </si>
  <si>
    <t>0605200021</t>
  </si>
  <si>
    <t>0602720013</t>
  </si>
  <si>
    <t>0600408058</t>
  </si>
  <si>
    <t>0601660277</t>
  </si>
  <si>
    <t>0608307088</t>
  </si>
  <si>
    <t>0607400025</t>
  </si>
  <si>
    <t>0600400303</t>
  </si>
  <si>
    <t>0601960057</t>
  </si>
  <si>
    <t>0608411393</t>
  </si>
  <si>
    <t>0600660898</t>
  </si>
  <si>
    <t>0601673726</t>
  </si>
  <si>
    <t>0601674922</t>
  </si>
  <si>
    <t>0601678204</t>
  </si>
  <si>
    <t>0602180127</t>
  </si>
  <si>
    <t>0607110046</t>
  </si>
  <si>
    <t>0601644586</t>
  </si>
  <si>
    <t>0601689771</t>
  </si>
  <si>
    <t>0601251937</t>
  </si>
  <si>
    <t>0608414264</t>
  </si>
  <si>
    <t>0609533260</t>
  </si>
  <si>
    <t>0600880850</t>
  </si>
  <si>
    <t>0600880900</t>
  </si>
  <si>
    <t>0601685431</t>
  </si>
  <si>
    <t>0608330254</t>
  </si>
  <si>
    <t>0606260073</t>
  </si>
  <si>
    <t>0601682594</t>
  </si>
  <si>
    <t>0601660285</t>
  </si>
  <si>
    <t>0601688138</t>
  </si>
  <si>
    <t>0601681430</t>
  </si>
  <si>
    <t>0608414470</t>
  </si>
  <si>
    <t>0604090035</t>
  </si>
  <si>
    <t>0608200366</t>
  </si>
  <si>
    <t>0600880835</t>
  </si>
  <si>
    <t>0604462135</t>
  </si>
  <si>
    <t>0604350033</t>
  </si>
  <si>
    <t>0608410585</t>
  </si>
  <si>
    <t>0601689797</t>
  </si>
  <si>
    <t>0601689789</t>
  </si>
  <si>
    <t>0600880843</t>
  </si>
  <si>
    <t>0605980200</t>
  </si>
  <si>
    <t>0601550155</t>
  </si>
  <si>
    <t>0604610279</t>
  </si>
  <si>
    <t>0609530266</t>
  </si>
  <si>
    <t>0600160261</t>
  </si>
  <si>
    <t>0603712498</t>
  </si>
  <si>
    <t>0601689441</t>
  </si>
  <si>
    <t>0603712514</t>
  </si>
  <si>
    <t>0604220657</t>
  </si>
  <si>
    <t>0608420527</t>
  </si>
  <si>
    <t>0601821275</t>
  </si>
  <si>
    <t>0601720071</t>
  </si>
  <si>
    <t>0601660293</t>
  </si>
  <si>
    <t>0601685456</t>
  </si>
  <si>
    <t>0609533252</t>
  </si>
  <si>
    <t>0602030066</t>
  </si>
  <si>
    <t>0608890158</t>
  </si>
  <si>
    <t>0602330623</t>
  </si>
  <si>
    <t>0608410973</t>
  </si>
  <si>
    <t>0608150058</t>
  </si>
  <si>
    <t>0601660590</t>
  </si>
  <si>
    <t>0600660930</t>
  </si>
  <si>
    <t>0608330312</t>
  </si>
  <si>
    <t>0601820178</t>
  </si>
  <si>
    <t>0601821366</t>
  </si>
  <si>
    <t>0603651290</t>
  </si>
  <si>
    <t>0601670920</t>
  </si>
  <si>
    <t>0608413894</t>
  </si>
  <si>
    <t>0600400857</t>
  </si>
  <si>
    <t>0605320019</t>
  </si>
  <si>
    <t>0604700138</t>
  </si>
  <si>
    <t>0601680945</t>
  </si>
  <si>
    <t>0601251929</t>
  </si>
  <si>
    <t>0608410296</t>
  </si>
  <si>
    <t>0603452301</t>
  </si>
  <si>
    <t>0608410015</t>
  </si>
  <si>
    <t>0605500909</t>
  </si>
  <si>
    <t>0601650823</t>
  </si>
  <si>
    <t>0601180102</t>
  </si>
  <si>
    <t>0601660582</t>
  </si>
  <si>
    <t>0601251960</t>
  </si>
  <si>
    <t>0601110208</t>
  </si>
  <si>
    <t>0600400881</t>
  </si>
  <si>
    <t>0601681844</t>
  </si>
  <si>
    <t>0602030058</t>
  </si>
  <si>
    <t>0600407605</t>
  </si>
  <si>
    <t>0608412441</t>
  </si>
  <si>
    <t>0600340228</t>
  </si>
  <si>
    <t>0604700146</t>
  </si>
  <si>
    <t>0601820160</t>
  </si>
  <si>
    <t>0608890216</t>
  </si>
  <si>
    <t>0608410023</t>
  </si>
  <si>
    <t>0601676885</t>
  </si>
  <si>
    <t>0608410197</t>
  </si>
  <si>
    <t>0601660657</t>
  </si>
  <si>
    <t>0601678063</t>
  </si>
  <si>
    <t>0608414249</t>
  </si>
  <si>
    <t>0608410981</t>
  </si>
  <si>
    <t>0606230886</t>
  </si>
  <si>
    <t>0604350041</t>
  </si>
  <si>
    <t>0609530746</t>
  </si>
  <si>
    <t>0601820228</t>
  </si>
  <si>
    <t>0607270030</t>
  </si>
  <si>
    <t>0603450115</t>
  </si>
  <si>
    <t>0601640048</t>
  </si>
  <si>
    <t>0608410510</t>
  </si>
  <si>
    <t>0608410312</t>
  </si>
  <si>
    <t>0601660301</t>
  </si>
  <si>
    <t>0608330296</t>
  </si>
  <si>
    <t>0601689417</t>
  </si>
  <si>
    <t>0606220143</t>
  </si>
  <si>
    <t>0609533195</t>
  </si>
  <si>
    <t>0605930106</t>
  </si>
  <si>
    <t>0609530969</t>
  </si>
  <si>
    <t>0600400352</t>
  </si>
  <si>
    <t>0600400873</t>
  </si>
  <si>
    <t>0605430172</t>
  </si>
  <si>
    <t>0601820236</t>
  </si>
  <si>
    <t>0608412268</t>
  </si>
  <si>
    <t>0601660608</t>
  </si>
  <si>
    <t>0601661671</t>
  </si>
  <si>
    <t>0600401285</t>
  </si>
  <si>
    <t>0605970037</t>
  </si>
  <si>
    <t>0603452012</t>
  </si>
  <si>
    <t>0601660558</t>
  </si>
  <si>
    <t>0600160204</t>
  </si>
  <si>
    <t>0601678162</t>
  </si>
  <si>
    <t>0600400535</t>
  </si>
  <si>
    <t>0601660566</t>
  </si>
  <si>
    <t>0600160279</t>
  </si>
  <si>
    <t>0608890208</t>
  </si>
  <si>
    <t>0601660574</t>
  </si>
  <si>
    <t>0603450743</t>
  </si>
  <si>
    <t>0601661549</t>
  </si>
  <si>
    <t>0608410924</t>
  </si>
  <si>
    <t>0609533286</t>
  </si>
  <si>
    <t>0601650831</t>
  </si>
  <si>
    <t>0600408926</t>
  </si>
  <si>
    <t>0600660963</t>
  </si>
  <si>
    <t>0600407613</t>
  </si>
  <si>
    <t>0600340186</t>
  </si>
  <si>
    <t>0602760050</t>
  </si>
  <si>
    <t>0608410288</t>
  </si>
  <si>
    <t>0608411914</t>
  </si>
  <si>
    <t>0608200374</t>
  </si>
  <si>
    <t>0602030454</t>
  </si>
  <si>
    <t>0601678725</t>
  </si>
  <si>
    <t>0600400790</t>
  </si>
  <si>
    <t>0609530753</t>
  </si>
  <si>
    <t>0601677024</t>
  </si>
  <si>
    <t>0609530787</t>
  </si>
  <si>
    <t>0608307096</t>
  </si>
  <si>
    <t>0603453309</t>
  </si>
  <si>
    <t>0601820186</t>
  </si>
  <si>
    <t>0608414231</t>
  </si>
  <si>
    <t>0609090097</t>
  </si>
  <si>
    <t>0600160253</t>
  </si>
  <si>
    <t>0601660616</t>
  </si>
  <si>
    <t>0608590550</t>
  </si>
  <si>
    <t>0608410262</t>
  </si>
  <si>
    <t>0608410254</t>
  </si>
  <si>
    <t>0608410452</t>
  </si>
  <si>
    <t>0608410148</t>
  </si>
  <si>
    <t>0608411559</t>
  </si>
  <si>
    <t>0609530779</t>
  </si>
  <si>
    <t>0608410601</t>
  </si>
  <si>
    <t>0601688146</t>
  </si>
  <si>
    <t>0603712480</t>
  </si>
  <si>
    <t>0601660624</t>
  </si>
  <si>
    <t>0601681893</t>
  </si>
  <si>
    <t>0602150021</t>
  </si>
  <si>
    <t>0601673387</t>
  </si>
  <si>
    <t>0601080054</t>
  </si>
  <si>
    <t>0608410171</t>
  </si>
  <si>
    <t>0605270347</t>
  </si>
  <si>
    <t>0601662141</t>
  </si>
  <si>
    <t>0609530936</t>
  </si>
  <si>
    <t>0601683238</t>
  </si>
  <si>
    <t>0609090105</t>
  </si>
  <si>
    <t>0608590501</t>
  </si>
  <si>
    <t>0602150120</t>
  </si>
  <si>
    <t>0605270552</t>
  </si>
  <si>
    <t>0609090121</t>
  </si>
  <si>
    <t>0608411211</t>
  </si>
  <si>
    <t>0601680440</t>
  </si>
  <si>
    <t>0601689375</t>
  </si>
  <si>
    <t>0601674419</t>
  </si>
  <si>
    <t>0608410031</t>
  </si>
  <si>
    <t>0608490207</t>
  </si>
  <si>
    <t>0609080460</t>
  </si>
  <si>
    <t>0608410718</t>
  </si>
  <si>
    <t>0602330383</t>
  </si>
  <si>
    <t>0601671567</t>
  </si>
  <si>
    <t>0600402184</t>
  </si>
  <si>
    <t>0609530761</t>
  </si>
  <si>
    <t>0609080486</t>
  </si>
  <si>
    <t>0602330318</t>
  </si>
  <si>
    <t>0609080502</t>
  </si>
  <si>
    <t>0603410325</t>
  </si>
  <si>
    <t>0605960129</t>
  </si>
  <si>
    <t>0600660997</t>
  </si>
  <si>
    <t>0605512201</t>
  </si>
  <si>
    <t>0603452053</t>
  </si>
  <si>
    <t>0608411336</t>
  </si>
  <si>
    <t>0601644594</t>
  </si>
  <si>
    <t>0608410825</t>
  </si>
  <si>
    <t>0601644602</t>
  </si>
  <si>
    <t>0609080528</t>
  </si>
  <si>
    <t>0609080494</t>
  </si>
  <si>
    <t>0609530795</t>
  </si>
  <si>
    <t>0600409247</t>
  </si>
  <si>
    <t>0603451311</t>
  </si>
  <si>
    <t>0609080536</t>
  </si>
  <si>
    <t>0605430149</t>
  </si>
  <si>
    <t>0606230019</t>
  </si>
  <si>
    <t>0602330326</t>
  </si>
  <si>
    <t>0602330284</t>
  </si>
  <si>
    <t>0602740755</t>
  </si>
  <si>
    <t>0601683394</t>
  </si>
  <si>
    <t>0601681943</t>
  </si>
  <si>
    <t>0600409239</t>
  </si>
  <si>
    <t>0600640064</t>
  </si>
  <si>
    <t>0609080510</t>
  </si>
  <si>
    <t>0608330197</t>
  </si>
  <si>
    <t>0603450586</t>
  </si>
  <si>
    <t>0603453176</t>
  </si>
  <si>
    <t>0605960111</t>
  </si>
  <si>
    <t>0608412565</t>
  </si>
  <si>
    <t>0606230860</t>
  </si>
  <si>
    <t>0608410239</t>
  </si>
  <si>
    <t>0604390062</t>
  </si>
  <si>
    <t>0601670086</t>
  </si>
  <si>
    <t>0600409254</t>
  </si>
  <si>
    <t>0606230878</t>
  </si>
  <si>
    <t>0608550034</t>
  </si>
  <si>
    <t>0601661663</t>
  </si>
  <si>
    <t>0601651359</t>
  </si>
  <si>
    <t>0605512227</t>
  </si>
  <si>
    <t>0601689870</t>
  </si>
  <si>
    <t>0601677610</t>
  </si>
  <si>
    <t>0608410130</t>
  </si>
  <si>
    <t>0600400840</t>
  </si>
  <si>
    <t>0601821176</t>
  </si>
  <si>
    <t>0601650757</t>
  </si>
  <si>
    <t>0608330353</t>
  </si>
  <si>
    <t>0606220010</t>
  </si>
  <si>
    <t>0608410049</t>
  </si>
  <si>
    <t>0601661689</t>
  </si>
  <si>
    <t>0604630889</t>
  </si>
  <si>
    <t>0601688237</t>
  </si>
  <si>
    <t>0608000014</t>
  </si>
  <si>
    <t>0608420519</t>
  </si>
  <si>
    <t>0600340178</t>
  </si>
  <si>
    <t>0603450594</t>
  </si>
  <si>
    <t>0601688211</t>
  </si>
  <si>
    <t>0608412045</t>
  </si>
  <si>
    <t>0601677974</t>
  </si>
  <si>
    <t>0602740698</t>
  </si>
  <si>
    <t>0605512193</t>
  </si>
  <si>
    <t>0601673403</t>
  </si>
  <si>
    <t>0601670888</t>
  </si>
  <si>
    <t>0601689813</t>
  </si>
  <si>
    <t>0608307104</t>
  </si>
  <si>
    <t>0600409049</t>
  </si>
  <si>
    <t>0608410346</t>
  </si>
  <si>
    <t>0603410341</t>
  </si>
  <si>
    <t>0605270040</t>
  </si>
  <si>
    <t>0601663008</t>
  </si>
  <si>
    <t>0609390059</t>
  </si>
  <si>
    <t>0606220028</t>
  </si>
  <si>
    <t>0601661523</t>
  </si>
  <si>
    <t>0608410395</t>
  </si>
  <si>
    <t>0601670904</t>
  </si>
  <si>
    <t>0606040160</t>
  </si>
  <si>
    <t>0608200382</t>
  </si>
  <si>
    <t>0601821283</t>
  </si>
  <si>
    <t>0601662083</t>
  </si>
  <si>
    <t>0600340244</t>
  </si>
  <si>
    <t>0601670979</t>
  </si>
  <si>
    <t>0603712472</t>
  </si>
  <si>
    <t>0601650716</t>
  </si>
  <si>
    <t>0608410403</t>
  </si>
  <si>
    <t>0601688245</t>
  </si>
  <si>
    <t>0608418968</t>
  </si>
  <si>
    <t>0600400899</t>
  </si>
  <si>
    <t>0600340160</t>
  </si>
  <si>
    <t>0601684186</t>
  </si>
  <si>
    <t>0600408710</t>
  </si>
  <si>
    <t>0601673098</t>
  </si>
  <si>
    <t>0606220432</t>
  </si>
  <si>
    <t>0608420295</t>
  </si>
  <si>
    <t>0608411161</t>
  </si>
  <si>
    <t>0601690019</t>
  </si>
  <si>
    <t>0601650690</t>
  </si>
  <si>
    <t>0608420329</t>
  </si>
  <si>
    <t>0608412276</t>
  </si>
  <si>
    <t>0601650708</t>
  </si>
  <si>
    <t>0602330235</t>
  </si>
  <si>
    <t>0605063759</t>
  </si>
  <si>
    <t>0601820194</t>
  </si>
  <si>
    <t>0603453465</t>
  </si>
  <si>
    <t>0608410320</t>
  </si>
  <si>
    <t>0601683360</t>
  </si>
  <si>
    <t>0600160287</t>
  </si>
  <si>
    <t>0600340194</t>
  </si>
  <si>
    <t>0601663016</t>
  </si>
  <si>
    <t>0600409262</t>
  </si>
  <si>
    <t>0600400147</t>
  </si>
  <si>
    <t>0601670862</t>
  </si>
  <si>
    <t>0603450222</t>
  </si>
  <si>
    <t>0608411344</t>
  </si>
  <si>
    <t>0601080047</t>
  </si>
  <si>
    <t>0608410353</t>
  </si>
  <si>
    <t>0603712548</t>
  </si>
  <si>
    <t>0601678741</t>
  </si>
  <si>
    <t>0603450149</t>
  </si>
  <si>
    <t>0601650740</t>
  </si>
  <si>
    <t>0608330189</t>
  </si>
  <si>
    <t>0608420535</t>
  </si>
  <si>
    <t>0601676935</t>
  </si>
  <si>
    <t>0605270198</t>
  </si>
  <si>
    <t>0602740367</t>
  </si>
  <si>
    <t>0601670946</t>
  </si>
  <si>
    <t>0601661580</t>
  </si>
  <si>
    <t>0606040145</t>
  </si>
  <si>
    <t>0600400097</t>
  </si>
  <si>
    <t>0600340202</t>
  </si>
  <si>
    <t>0607490810</t>
  </si>
  <si>
    <t>0608420246</t>
  </si>
  <si>
    <t>0608417374</t>
  </si>
  <si>
    <t>0600340236</t>
  </si>
  <si>
    <t>0600405500</t>
  </si>
  <si>
    <t>0600400956</t>
  </si>
  <si>
    <t>0601688161</t>
  </si>
  <si>
    <t>0603450214</t>
  </si>
  <si>
    <t>0608420394</t>
  </si>
  <si>
    <t>0607090065</t>
  </si>
  <si>
    <t>0606930014</t>
  </si>
  <si>
    <t>0602030462</t>
  </si>
  <si>
    <t>0601673429</t>
  </si>
  <si>
    <t>0602030439</t>
  </si>
  <si>
    <t>0601689888</t>
  </si>
  <si>
    <t>0608420253</t>
  </si>
  <si>
    <t>0602740383</t>
  </si>
  <si>
    <t>0601252901</t>
  </si>
  <si>
    <t>0600400238</t>
  </si>
  <si>
    <t>0601677032</t>
  </si>
  <si>
    <t>0601660533</t>
  </si>
  <si>
    <t>0608200390</t>
  </si>
  <si>
    <t>0606040418</t>
  </si>
  <si>
    <t>0608420469</t>
  </si>
  <si>
    <t>0600400063</t>
  </si>
  <si>
    <t>0601661606</t>
  </si>
  <si>
    <t>0601673437</t>
  </si>
  <si>
    <t>0608411435</t>
  </si>
  <si>
    <t>0608307112</t>
  </si>
  <si>
    <t>0608330395</t>
  </si>
  <si>
    <t>0601661614</t>
  </si>
  <si>
    <t>0608420477</t>
  </si>
  <si>
    <t>0606990091</t>
  </si>
  <si>
    <t>0601650864</t>
  </si>
  <si>
    <t>0603451527</t>
  </si>
  <si>
    <t>0603451295</t>
  </si>
  <si>
    <t>0601673940</t>
  </si>
  <si>
    <t>0602740276</t>
  </si>
  <si>
    <t>0605700012</t>
  </si>
  <si>
    <t>0608420428</t>
  </si>
  <si>
    <t>0606970341</t>
  </si>
  <si>
    <t>0600310023</t>
  </si>
  <si>
    <t>0609080478</t>
  </si>
  <si>
    <t>0605062785</t>
  </si>
  <si>
    <t>0605270057</t>
  </si>
  <si>
    <t>0601678774</t>
  </si>
  <si>
    <t>0604460030</t>
  </si>
  <si>
    <t>0606040434</t>
  </si>
  <si>
    <t>0601661531</t>
  </si>
  <si>
    <t>0600461404</t>
  </si>
  <si>
    <t>0609326426</t>
  </si>
  <si>
    <t>0600461396</t>
  </si>
  <si>
    <t>0602740532</t>
  </si>
  <si>
    <t>0603451287</t>
  </si>
  <si>
    <t>0603452350</t>
  </si>
  <si>
    <t>0600660401</t>
  </si>
  <si>
    <t>0600660112</t>
  </si>
  <si>
    <t>0601678758</t>
  </si>
  <si>
    <t>0608420303</t>
  </si>
  <si>
    <t>0608190021</t>
  </si>
  <si>
    <t>0603460015</t>
  </si>
  <si>
    <t>0605062793</t>
  </si>
  <si>
    <t>0603450990</t>
  </si>
  <si>
    <t>0600409320</t>
  </si>
  <si>
    <t>0601671977</t>
  </si>
  <si>
    <t>0601676554</t>
  </si>
  <si>
    <t>0601678766</t>
  </si>
  <si>
    <t>0601689367</t>
  </si>
  <si>
    <t>0603451246</t>
  </si>
  <si>
    <t>0605270420</t>
  </si>
  <si>
    <t>0601660426</t>
  </si>
  <si>
    <t>0608330171</t>
  </si>
  <si>
    <t>0605510031</t>
  </si>
  <si>
    <t>0601252919</t>
  </si>
  <si>
    <t>0601650047</t>
  </si>
  <si>
    <t>0601678782</t>
  </si>
  <si>
    <t>0607110079</t>
  </si>
  <si>
    <t>0603520032</t>
  </si>
  <si>
    <t>0601676448</t>
  </si>
  <si>
    <t>0600640106</t>
  </si>
  <si>
    <t>0601661978</t>
  </si>
  <si>
    <t>0608420337</t>
  </si>
  <si>
    <t>0606220051</t>
  </si>
  <si>
    <t>0601650054</t>
  </si>
  <si>
    <t>0603451642</t>
  </si>
  <si>
    <t>0606220069</t>
  </si>
  <si>
    <t>0606220044</t>
  </si>
  <si>
    <t>0606850600</t>
  </si>
  <si>
    <t>0607490828</t>
  </si>
  <si>
    <t>0608420402</t>
  </si>
  <si>
    <t>0604631804</t>
  </si>
  <si>
    <t>0606970036</t>
  </si>
  <si>
    <t>0605062777</t>
  </si>
  <si>
    <t>0606220077</t>
  </si>
  <si>
    <t>0606040442</t>
  </si>
  <si>
    <t>0600310015</t>
  </si>
  <si>
    <t>0603453473</t>
  </si>
  <si>
    <t>0601660640</t>
  </si>
  <si>
    <t>0600409270</t>
  </si>
  <si>
    <t>0603451279</t>
  </si>
  <si>
    <t>0601672181</t>
  </si>
  <si>
    <t>0601650872</t>
  </si>
  <si>
    <t>0603450271</t>
  </si>
  <si>
    <t>0608420485</t>
  </si>
  <si>
    <t>0603450982</t>
  </si>
  <si>
    <t>0608420261</t>
  </si>
  <si>
    <t>0603453770</t>
  </si>
  <si>
    <t>0608307187</t>
  </si>
  <si>
    <t>0603451659</t>
  </si>
  <si>
    <t>0600408801</t>
  </si>
  <si>
    <t>0601650237</t>
  </si>
  <si>
    <t>0601650039</t>
  </si>
  <si>
    <t>0608420352</t>
  </si>
  <si>
    <t>0608413845</t>
  </si>
  <si>
    <t>0601130057</t>
  </si>
  <si>
    <t>0601650070</t>
  </si>
  <si>
    <t>0604310516</t>
  </si>
  <si>
    <t>0604630681</t>
  </si>
  <si>
    <t>0600409312</t>
  </si>
  <si>
    <t>0601660475</t>
  </si>
  <si>
    <t>0606970028</t>
  </si>
  <si>
    <t>0604090019</t>
  </si>
  <si>
    <t>0601661564</t>
  </si>
  <si>
    <t>0603452467</t>
  </si>
  <si>
    <t>0603452483</t>
  </si>
  <si>
    <t>0601673106</t>
  </si>
  <si>
    <t>0602030470</t>
  </si>
  <si>
    <t>0601650088</t>
  </si>
  <si>
    <t>0601650096</t>
  </si>
  <si>
    <t>0602150112</t>
  </si>
  <si>
    <t>0608420311</t>
  </si>
  <si>
    <t>0604270017</t>
  </si>
  <si>
    <t>0608420550</t>
  </si>
  <si>
    <t>0606040491</t>
  </si>
  <si>
    <t>0603452475</t>
  </si>
  <si>
    <t>0608420543</t>
  </si>
  <si>
    <t>0603453481</t>
  </si>
  <si>
    <t>0604630707</t>
  </si>
  <si>
    <t>0601650112</t>
  </si>
  <si>
    <t>0605501261</t>
  </si>
  <si>
    <t>0608420436</t>
  </si>
  <si>
    <t>0605062751</t>
  </si>
  <si>
    <t>0608420501</t>
  </si>
  <si>
    <t>0601650013</t>
  </si>
  <si>
    <t>0601610256</t>
  </si>
  <si>
    <t>0601661572</t>
  </si>
  <si>
    <t>0608420345</t>
  </si>
  <si>
    <t>0601663644</t>
  </si>
  <si>
    <t>0601650120</t>
  </si>
  <si>
    <t>0606180065</t>
  </si>
  <si>
    <t>0601663586</t>
  </si>
  <si>
    <t>0603450289</t>
  </si>
  <si>
    <t>0601650021</t>
  </si>
  <si>
    <t>0601670219</t>
  </si>
  <si>
    <t>0601650062</t>
  </si>
  <si>
    <t>0601650146</t>
  </si>
  <si>
    <t>0603460023</t>
  </si>
  <si>
    <t>0603453267</t>
  </si>
  <si>
    <t>0603451915</t>
  </si>
  <si>
    <t>0604460022</t>
  </si>
  <si>
    <t>0603451261</t>
  </si>
  <si>
    <t>0601663933</t>
  </si>
  <si>
    <t>0605060078</t>
  </si>
  <si>
    <t>0600110464</t>
  </si>
  <si>
    <t>0603454208</t>
  </si>
  <si>
    <t>0604631788</t>
  </si>
  <si>
    <t>0600460141</t>
  </si>
  <si>
    <t>0606040087</t>
  </si>
  <si>
    <t>0601610223</t>
  </si>
  <si>
    <t>0601650104</t>
  </si>
  <si>
    <t>0603453275</t>
  </si>
  <si>
    <t>0604630699</t>
  </si>
  <si>
    <t>0603453218</t>
  </si>
  <si>
    <t>0601663917</t>
  </si>
  <si>
    <t>0605512078</t>
  </si>
  <si>
    <t>0600460166</t>
  </si>
  <si>
    <t>0601663891</t>
  </si>
  <si>
    <t>0607170040</t>
  </si>
  <si>
    <t>0600460083</t>
  </si>
  <si>
    <t>0608420410</t>
  </si>
  <si>
    <t>0601650161</t>
  </si>
  <si>
    <t>0603454190</t>
  </si>
  <si>
    <t>0601650153</t>
  </si>
  <si>
    <t>0601670953</t>
  </si>
  <si>
    <t>0601677958</t>
  </si>
  <si>
    <t>0601660491</t>
  </si>
  <si>
    <t>0601671605</t>
  </si>
  <si>
    <t>0606850881</t>
  </si>
  <si>
    <t>0601650179</t>
  </si>
  <si>
    <t>0603451485</t>
  </si>
  <si>
    <t>0609460142</t>
  </si>
  <si>
    <t>0608420220</t>
  </si>
  <si>
    <t>0605512235</t>
  </si>
  <si>
    <t>0601664873</t>
  </si>
  <si>
    <t>0602030496</t>
  </si>
  <si>
    <t>0604400010</t>
  </si>
  <si>
    <t>0603451337</t>
  </si>
  <si>
    <t>0601676679</t>
  </si>
  <si>
    <t>0600300172</t>
  </si>
  <si>
    <t>0601661325</t>
  </si>
  <si>
    <t>0601682800</t>
  </si>
  <si>
    <t>0603450198</t>
  </si>
  <si>
    <t>0601650278</t>
  </si>
  <si>
    <t>0601679905</t>
  </si>
  <si>
    <t>0601679913</t>
  </si>
  <si>
    <t>0600400576</t>
  </si>
  <si>
    <t>0603453283</t>
  </si>
  <si>
    <t>0601661986</t>
  </si>
  <si>
    <t>0608307120</t>
  </si>
  <si>
    <t>0608307179</t>
  </si>
  <si>
    <t>0608550067</t>
  </si>
  <si>
    <t>0601650799</t>
  </si>
  <si>
    <t>0601660418</t>
  </si>
  <si>
    <t>0601650732</t>
  </si>
  <si>
    <t>0608420287</t>
  </si>
  <si>
    <t>0603450230</t>
  </si>
  <si>
    <t>0601650856</t>
  </si>
  <si>
    <t>0608420279</t>
  </si>
  <si>
    <t>0601663602</t>
  </si>
  <si>
    <t>0606230027</t>
  </si>
  <si>
    <t>0602030488</t>
  </si>
  <si>
    <t>0601650542</t>
  </si>
  <si>
    <t>0608550083</t>
  </si>
  <si>
    <t>0608550091</t>
  </si>
  <si>
    <t>0600460190</t>
  </si>
  <si>
    <t>0601662091</t>
  </si>
  <si>
    <t>0602310559</t>
  </si>
  <si>
    <t>0602740201</t>
  </si>
  <si>
    <t>0602310567</t>
  </si>
  <si>
    <t>0601650724</t>
  </si>
  <si>
    <t>0601660483</t>
  </si>
  <si>
    <t>0601663909</t>
  </si>
  <si>
    <t>0604370064</t>
  </si>
  <si>
    <t>0605061977</t>
  </si>
  <si>
    <t>0608550075</t>
  </si>
  <si>
    <t>0602740524</t>
  </si>
  <si>
    <t>0603440041</t>
  </si>
  <si>
    <t>0602990046</t>
  </si>
  <si>
    <t>0604631432</t>
  </si>
  <si>
    <t>0602740219</t>
  </si>
  <si>
    <t>0602310542</t>
  </si>
  <si>
    <t>0605062769</t>
  </si>
  <si>
    <t>0601650435</t>
  </si>
  <si>
    <t>0604460014</t>
  </si>
  <si>
    <t>0601677149</t>
  </si>
  <si>
    <t>0603451469</t>
  </si>
  <si>
    <t>0603451717</t>
  </si>
  <si>
    <t>0601610306</t>
  </si>
  <si>
    <t>0601671480</t>
  </si>
  <si>
    <t>0605270065</t>
  </si>
  <si>
    <t>0601677966</t>
  </si>
  <si>
    <t>0601560113</t>
  </si>
  <si>
    <t>0601650385</t>
  </si>
  <si>
    <t>0605270305</t>
  </si>
  <si>
    <t>0607850047</t>
  </si>
  <si>
    <t>0608550042</t>
  </si>
  <si>
    <t>0603440033</t>
  </si>
  <si>
    <t>0603520073</t>
  </si>
  <si>
    <t>0601663594</t>
  </si>
  <si>
    <t>0601663792</t>
  </si>
  <si>
    <t>0604631291</t>
  </si>
  <si>
    <t>0603453556</t>
  </si>
  <si>
    <t>0602740722</t>
  </si>
  <si>
    <t>0601650393</t>
  </si>
  <si>
    <t>0603440025</t>
  </si>
  <si>
    <t>0603520099</t>
  </si>
  <si>
    <t>0608550059</t>
  </si>
  <si>
    <t>0603451477</t>
  </si>
  <si>
    <t>0605270560</t>
  </si>
  <si>
    <t>0603453200</t>
  </si>
  <si>
    <t>0606040558</t>
  </si>
  <si>
    <t>0601663677</t>
  </si>
  <si>
    <t>0608307146</t>
  </si>
  <si>
    <t>0608307138</t>
  </si>
  <si>
    <t>0603520081</t>
  </si>
  <si>
    <t>0602740599</t>
  </si>
  <si>
    <t>0602740516</t>
  </si>
  <si>
    <t>0601679442</t>
  </si>
  <si>
    <t>0602740508</t>
  </si>
  <si>
    <t>0601664832</t>
  </si>
  <si>
    <t>0603440017</t>
  </si>
  <si>
    <t>0601679475</t>
  </si>
  <si>
    <t>0606220085</t>
  </si>
  <si>
    <t>0601650492</t>
  </si>
  <si>
    <t>0601677875</t>
  </si>
  <si>
    <t>0603453564</t>
  </si>
  <si>
    <t>0603453689</t>
  </si>
  <si>
    <t>0601660541</t>
  </si>
  <si>
    <t>0601662802</t>
  </si>
  <si>
    <t>0601662158</t>
  </si>
  <si>
    <t>0601670995</t>
  </si>
  <si>
    <t>0609080544</t>
  </si>
  <si>
    <t>0601650476</t>
  </si>
  <si>
    <t>0601650484</t>
  </si>
  <si>
    <t>0601650468</t>
  </si>
  <si>
    <t>0603451741</t>
  </si>
  <si>
    <t>0601663818</t>
  </si>
  <si>
    <t>0601663628</t>
  </si>
  <si>
    <t>0601650922</t>
  </si>
  <si>
    <t>0604461400</t>
  </si>
  <si>
    <t>0601100076</t>
  </si>
  <si>
    <t>0603451808</t>
  </si>
  <si>
    <t>0601650518</t>
  </si>
  <si>
    <t>0601650450</t>
  </si>
  <si>
    <t>0605510023</t>
  </si>
  <si>
    <t>0601650138</t>
  </si>
  <si>
    <t>0609326434</t>
  </si>
  <si>
    <t>0604000133</t>
  </si>
  <si>
    <t>0600408827</t>
  </si>
  <si>
    <t>0601671571</t>
  </si>
  <si>
    <t>0603090010</t>
  </si>
  <si>
    <t>0601661846</t>
  </si>
  <si>
    <t>0601663883</t>
  </si>
  <si>
    <t>0601650500</t>
  </si>
  <si>
    <t>0601650781</t>
  </si>
  <si>
    <t>0601650427</t>
  </si>
  <si>
    <t>0601671035</t>
  </si>
  <si>
    <t>0601660434</t>
  </si>
  <si>
    <t>0601610314</t>
  </si>
  <si>
    <t>0601678022</t>
  </si>
  <si>
    <t>0601672124</t>
  </si>
  <si>
    <t>0601650807</t>
  </si>
  <si>
    <t>0601677701</t>
  </si>
  <si>
    <t>0601662711</t>
  </si>
  <si>
    <t>0601663578</t>
  </si>
  <si>
    <t>0601663990</t>
  </si>
  <si>
    <t>0601650443</t>
  </si>
  <si>
    <t>0601650377</t>
  </si>
  <si>
    <t>0602740193</t>
  </si>
  <si>
    <t>0603520057</t>
  </si>
  <si>
    <t>0601664014</t>
  </si>
  <si>
    <t>0600320014</t>
  </si>
  <si>
    <t>0608300380</t>
  </si>
  <si>
    <t>0601661317</t>
  </si>
  <si>
    <t>0607484078</t>
  </si>
  <si>
    <t>0604631838</t>
  </si>
  <si>
    <t>0601650401</t>
  </si>
  <si>
    <t>0601671027</t>
  </si>
  <si>
    <t>0601663966</t>
  </si>
  <si>
    <t>0601661507</t>
  </si>
  <si>
    <t>0601650419</t>
  </si>
  <si>
    <t>0604461418</t>
  </si>
  <si>
    <t>0603450297</t>
  </si>
  <si>
    <t>0604460766</t>
  </si>
  <si>
    <t>0601663982</t>
  </si>
  <si>
    <t>0604461152</t>
  </si>
  <si>
    <t>0603453457</t>
  </si>
  <si>
    <t>0601662810</t>
  </si>
  <si>
    <t>0601684194</t>
  </si>
  <si>
    <t>0603453762</t>
  </si>
  <si>
    <t>0601663974</t>
  </si>
  <si>
    <t>0603520065</t>
  </si>
  <si>
    <t>0601662737</t>
  </si>
  <si>
    <t>0604460717</t>
  </si>
  <si>
    <t>0604461087</t>
  </si>
  <si>
    <t>0601663685</t>
  </si>
  <si>
    <t>0601671621</t>
  </si>
  <si>
    <t>0601677172</t>
  </si>
  <si>
    <t>0606990109</t>
  </si>
  <si>
    <t>0601671175</t>
  </si>
  <si>
    <t>0604000265</t>
  </si>
  <si>
    <t>0601100068</t>
  </si>
  <si>
    <t>0601670912</t>
  </si>
  <si>
    <t>0603453226</t>
  </si>
  <si>
    <t>0601660467</t>
  </si>
  <si>
    <t>0601663750</t>
  </si>
  <si>
    <t>0604631085</t>
  </si>
  <si>
    <t>0601610264</t>
  </si>
  <si>
    <t>0607830304</t>
  </si>
  <si>
    <t>0601661515</t>
  </si>
  <si>
    <t>0604631481</t>
  </si>
  <si>
    <t>0601679590</t>
  </si>
  <si>
    <t>0601674559</t>
  </si>
  <si>
    <t>0601671134</t>
  </si>
  <si>
    <t>0601677529</t>
  </si>
  <si>
    <t>0604632083</t>
  </si>
  <si>
    <t>0602310765</t>
  </si>
  <si>
    <t>0601671464</t>
  </si>
  <si>
    <t>0603452251</t>
  </si>
  <si>
    <t>0601676877</t>
  </si>
  <si>
    <t>0601679608</t>
  </si>
  <si>
    <t>0601677198</t>
  </si>
  <si>
    <t>0601677206</t>
  </si>
  <si>
    <t>0601674625</t>
  </si>
  <si>
    <t>0601680366</t>
  </si>
  <si>
    <t>0601661432</t>
  </si>
  <si>
    <t>0601677354</t>
  </si>
  <si>
    <t>0601677362</t>
  </si>
  <si>
    <t>0601677685</t>
  </si>
  <si>
    <t>0601662745</t>
  </si>
  <si>
    <t>0601671068</t>
  </si>
  <si>
    <t>0601660442</t>
  </si>
  <si>
    <t>0601671886</t>
  </si>
  <si>
    <t>0601662729</t>
  </si>
  <si>
    <t>0601677248</t>
  </si>
  <si>
    <t>0600660948</t>
  </si>
  <si>
    <t>0604631820</t>
  </si>
  <si>
    <t>0607483823</t>
  </si>
  <si>
    <t>0603451881</t>
  </si>
  <si>
    <t>0601683196</t>
  </si>
  <si>
    <t>0604461053</t>
  </si>
  <si>
    <t>0603453747</t>
  </si>
  <si>
    <t>0603451899</t>
  </si>
  <si>
    <t>0603453739</t>
  </si>
  <si>
    <t>0605062017</t>
  </si>
  <si>
    <t>0604460527</t>
  </si>
  <si>
    <t>0604462036</t>
  </si>
  <si>
    <t>0601100084</t>
  </si>
  <si>
    <t>0605061530</t>
  </si>
  <si>
    <t>0603450347</t>
  </si>
  <si>
    <t>0601610322</t>
  </si>
  <si>
    <t>0603453655</t>
  </si>
  <si>
    <t>0601253784</t>
  </si>
  <si>
    <t>0607830056</t>
  </si>
  <si>
    <t>0605061985</t>
  </si>
  <si>
    <t>0604461079</t>
  </si>
  <si>
    <t>0601610280</t>
  </si>
  <si>
    <t>0602740789</t>
  </si>
  <si>
    <t>0605061803</t>
  </si>
  <si>
    <t>0607483989</t>
  </si>
  <si>
    <t>0601253818</t>
  </si>
  <si>
    <t>0601253800</t>
  </si>
  <si>
    <t>0601610272</t>
  </si>
  <si>
    <t>Precio ofertado con descuento sin I.V.A. (Truncado)</t>
  </si>
  <si>
    <t>Formato E
Formato relativo a la Propuesta Económica (Para modalidad de Precio Máximo de Referencia)</t>
  </si>
  <si>
    <t>NOMBRE Y FIRMA
REPRESENTANTE LEGAL</t>
  </si>
  <si>
    <r>
      <rPr>
        <b/>
        <sz val="11"/>
        <color theme="1"/>
        <rFont val="Montserrat"/>
      </rPr>
      <t>Instrucciones de llenado:</t>
    </r>
    <r>
      <rPr>
        <sz val="11"/>
        <color theme="1"/>
        <rFont val="Montserrat"/>
        <family val="2"/>
      </rPr>
      <t xml:space="preserve">
1.- El porcentaje de descuento mínimo a ofertar para ser susceptible de evaluación será de 0.01% y deberá expresarse con un máximo de 2 (dos) decimales (truncado, es decir no redondear).
2.- Deberán eliminarse las partidas que no cotice.
</t>
    </r>
    <r>
      <rPr>
        <b/>
        <sz val="14"/>
        <color rgb="FFFF0000"/>
        <rFont val="Montserrat"/>
      </rPr>
      <t>3.- Deberá enviar el presente formato en archivo Excel editable.</t>
    </r>
  </si>
  <si>
    <t>Observaciones</t>
  </si>
  <si>
    <t>Sin Comentarios</t>
  </si>
  <si>
    <t>se requiere equipo de bomba de infusión para alimentación enteral de acuerdo a requerimientos hospitalarios con todos sus aditamentos, actualización tecnológica de manera gradual, asesoría personalizada , mantenimiento preventivo y correctivo así como capacitación al personal de acuerdo al calendario establecido por cada institución, se deberá tener capacidad de respuesta ante la necesidad de cada institución. así como sustitución, debera entregar el equipo dentro de los quince dias posteriores al fallo</t>
  </si>
  <si>
    <t>requiere equipo analizador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</si>
  <si>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comodato se requiere de un equipo de transluminador con todos sus ditamentos,  actualización tecnológica de manera gradual,  con los requerimentos de cada hospital, asesoría personalizada, mantenimiento preventivo y correctivo así como capacitación al personal de acuerdo al calendario establecido por cada institución, así como sustitución en caso de retirarse algún equipo analizador, debera entregar el equipo dentro de los quince dias posteriores al fallo</t>
  </si>
  <si>
    <t>requiere máquina termoselladora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</si>
  <si>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Las piezas unitarias convinan las presentaciones conforme a los requerimientos, tanto en sobre como en litros de acuerdo al archivo de claves con problemas de descripción</t>
  </si>
  <si>
    <t>se requiere equipo para calentar las toallas para el baño de esponja, deberá tener mantenimiento preventivo y correctivo y capacitación al personal, así como asesoría telefónica las 24 horas los 365 días del año. se deberá entregar 15 días posteriores al fallo.</t>
  </si>
  <si>
    <t xml:space="preserve">se requiere máquina de anestesia ; con todos sus aditamentos , actualización tecnológica gradual y requerimientos de cada hospital; asesoría personalizada y/o atención telefónica las 24 horas los 365 días del año, mantenimiento preventivo y correctivo así como capacitación al personal de acuerdo al calendario establecido por cada institución. </t>
  </si>
  <si>
    <t>requiere equipo contenedor de solucion antiseptica de mano o de pie, con todos sus aditamentos , actualización tecnológica de manera gradual,  con los requerimentos de cada hospital, asesoría personalizada y/o atención telefónica las 24 horas los 365 días del año, mantenimiento preventivo y correctivo así como capacitación al personal de acuerdo al calendario establecido por cada institución,  en caso de requerirse contenedor de solucion antiseptica se deberá tener capacidad de respuesta ante la necesidad de cada institución. así como sustitución en caso de retirarse algún contenedor de solucion antiseptica, debera entregar el equipo dentro de los quince dias posteriores al fallo</t>
  </si>
  <si>
    <t>se requiere equipo trasluminador con todos sus aditamentos,  actualización tecnológica de manera gradual,  con los requerimentos de cada hospital, asesoría personalizada, mantenimiento preventivo y correctivo así como capacitación al personal de acuerdo al calendario establecido por cada institución,  en caso de requerirse equipo analizador adicional se deberá tener capacidad de respuesta ante la necesidad de cada institución. así como sustitución en caso de retirarse algún equipo analizador, debera entregar el equipo dentro de los quince dias posteriores al fallo</t>
  </si>
  <si>
    <t>Se ajusta la demanda</t>
  </si>
  <si>
    <t>requiere comodato incubadora de lectura rápida para indicadores biológicos con sustitución inmediata, mantenimiento preventivo y correctivo. que incluya capacitación.</t>
  </si>
  <si>
    <t>se requiere de equipo para espirales helicoidales  ; con todos sus aditamentos , actualización tecnológica gradual , con conexión compatible a requerimientos de cada hospital; asesoría personalizada y/o atención telefónica las 24 horas los 365 días del año, mantenimiento preventivo y correctivo así como capacitación al personal de acuerdo al calendario establecido por cada institución.</t>
  </si>
  <si>
    <t>se requiere máquina de hemodialisis de acuerdo a requerimientos hospitalarios con todos sus aditamentos, actualización tecnológica de manera gradual, asesoría personalizada , y/o atención telefónica las 24 horas los 365 días del año, mantenimiento preventivo y correctivo así como capacitación al personal de acuerdo al calendario establecido por cada institución, se deberá tener capacidad de respuesta ante la necesidad de cada institución. así como sustitución, debera entregar el equipo dentro de los quince dias posteriores al fallo</t>
  </si>
  <si>
    <t>se requiere equipo biomédico para operar el insumo, capacitación al menos dos veces al año al personal operativo, mantenimiento preventivo y correctivo y calibración del equipo, atención al usuario 24 horas 365 dias del año. se deberá entregar el equipo dentro de los 15 días posteriores al fallo.</t>
  </si>
  <si>
    <t xml:space="preserve">comodato se requiere de un equipo biomedico para hemodialisis y terapias lentas continuas con todos sus aditamentos,  actualización tecnológica de manera gradual,  con los requerimentos de cada hospital, asesoría personalizada, mantenimiento preventivo y correctivo así como capacitación al personal de acuerdo al calendario establecido por cada institución, así como sustitución debera entregar el equipo dentro de los quince dias posteriores al fallo </t>
  </si>
  <si>
    <t>se requiere de consola externa  de 4 módulos; con todos sus aditamentos , actualización tecnológica gradual que permiten medir presiones invasivas, con conexión compatible a sistema de medición de presión invasiva y los requerimientos de cada hospital; así como para la adminitración de medio de contraste.asesoría personalizada y/o atención telefónica las 24 horas los 365 días del año, mantenimiento preventivo y correctivo así como capacitación al personal de acuerdo al calendario establecido por cada institución. deberá entregar el equipo dentro de los quince días posteriores al fallo</t>
  </si>
  <si>
    <t>requiere consola externa con todos sus aditamentos , actualización tecnológica de manera gradual, trasductores de presión compatibles con los balones de contrapulsación y con los requerimentos de cada hospital, asesoría personalizada y/o atención telefónica las 24 horas los 365 días del año, mantenimiento preventivo y correctivo así como capacitación al personal de acuerdo al calendario establecido por cada institución, se deberá entregar transductor que requiere cada institución y entregar los tanque de helio a los requerimientos de cada institución. en caso de requerirse consolas de contrapulsación adicional se deberá tener capacidad de respuesta ante la necesidad de cada institución. así como sustitución en caso de retirarse alguna consola</t>
  </si>
  <si>
    <t>requiere consola externa con todos sus aditamentos , actualización tecnológica de manera gradual, trasductores de presión compatibles con los balones de contrapulsación y con los requerimentos de cada hospital, asesoría personalizada y/o atención telefónica las 24 horas los 365 días del año, mantenimiento preventivo y correctivo así como capacitación al personal de acuerdo al calendario establecido por cada institución, se deberá entregar transductor que requiere cada institución y entregar los tanque de helio a los requerimientos de cada institución. en caso de requerirse consolas de contrapulsación adicional se deberá tener capacidad de respuesta ante la necesidad de cada institución. así como sustitución en caso de retirarse alguna consola, debera entregar el equipo dentro de los quince dias posteriores al fallo</t>
  </si>
  <si>
    <t>Presentación PMR</t>
  </si>
  <si>
    <t>50 piezas</t>
  </si>
  <si>
    <t>1 pieza</t>
  </si>
  <si>
    <t>10g</t>
  </si>
  <si>
    <t>1 sobre</t>
  </si>
  <si>
    <t>5 litros</t>
  </si>
  <si>
    <t>750 aplicadores</t>
  </si>
  <si>
    <t>500 bolsas</t>
  </si>
  <si>
    <t>10 sobres</t>
  </si>
  <si>
    <t>1 frasco</t>
  </si>
  <si>
    <t>1 contenedor</t>
  </si>
  <si>
    <t>Envase 6 frascos de litro</t>
  </si>
  <si>
    <t>250 ml</t>
  </si>
  <si>
    <t>Envase 50 capsulas</t>
  </si>
  <si>
    <t>1 envase</t>
  </si>
  <si>
    <t>240 ml</t>
  </si>
  <si>
    <t>1 equipo</t>
  </si>
  <si>
    <t>1 Kit</t>
  </si>
  <si>
    <t>6 kg</t>
  </si>
  <si>
    <t>País de origen de los bienes</t>
  </si>
  <si>
    <t>(DEBERÁ INIDCARSE CON LETRA EL IMPORTE TOTAL OFERTADO EN MONEDA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</si>
</sst>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 #,##0_-;_-* &quot;-&quot;_-;_-@_-"/>
    <numFmt numFmtId="44" formatCode="_-&quot;$&quot;* #,##0.00_-;\-&quot;$&quot;* #,##0.00_-;_-&quot;$&quot;* &quot;-&quot;??_-;_-@_-"/>
    <numFmt numFmtId="43" formatCode="_-* #,##0.00_-;\-* #,##0.00_-;_-* &quot;-&quot;??_-;_-@_-"/>
    <numFmt numFmtId="164" formatCode="&quot;$&quot;#,##0.00"/>
    <numFmt numFmtId="165" formatCode="#,##0.0"/>
    <numFmt numFmtId="166" formatCode="###,##0"/>
    <numFmt numFmtId="167" formatCode="0.0_);[Red]\(0.0\)"/>
    <numFmt numFmtId="168" formatCode="_-&quot;$&quot;\ * #,##0.00_-;\-&quot;$&quot;\ * #,##0.00_-;_-&quot;$&quot;\ * &quot;-&quot;??_-;_-@_-"/>
    <numFmt numFmtId="169" formatCode="#\ ##0;\-#\ ##0"/>
    <numFmt numFmtId="170" formatCode="0.00;\-0.00"/>
    <numFmt numFmtId="171" formatCode="_-[$€-2]* #,##0.00_-;\-[$€-2]* #,##0.00_-;_-[$€-2]* &quot;-&quot;??_-"/>
    <numFmt numFmtId="172" formatCode="#,##0.00&quot; € &quot;;\-#,##0.00&quot; € &quot;;&quot; -&quot;#&quot; € &quot;;@\ "/>
    <numFmt numFmtId="173" formatCode="[$$-80A]#,##0;\-[$$-80A]#,##0"/>
    <numFmt numFmtId="174" formatCode="[$€]#,##0.00\ ;[$€]\(#,##0.00\);[$€]\-#\ ;@\ "/>
    <numFmt numFmtId="175" formatCode="_-* #,##0.00_-;\-* #,##0.00_-;_-* \-??_-;_-@_-"/>
    <numFmt numFmtId="176" formatCode="_-\$* #,##0.00_-;&quot;-$&quot;* #,##0.00_-;_-\$* \-??_-;_-@_-"/>
    <numFmt numFmtId="177" formatCode="mmmm\ d&quot;, &quot;yyyy"/>
    <numFmt numFmtId="178" formatCode="00"/>
    <numFmt numFmtId="179" formatCode="#\ ##0.0;\-#\ ##0.0"/>
    <numFmt numFmtId="180" formatCode="_(&quot;$&quot;* #,##0.00_);_(&quot;$&quot;* \(#,##0.00\);_(&quot;$&quot;* &quot;-&quot;??_);_(@_)"/>
    <numFmt numFmtId="181" formatCode="\$#,##0.00_);&quot;($&quot;#,##0.00\)"/>
    <numFmt numFmtId="182" formatCode="\$#,##0_);&quot;($&quot;#,##0\)"/>
    <numFmt numFmtId="183" formatCode="#,##0_ ;\-#,##0\ "/>
  </numFmts>
  <fonts count="91">
    <font>
      <sz val="11"/>
      <color theme="1"/>
      <name val="Montserrat"/>
      <family val="2"/>
    </font>
    <font>
      <sz val="11"/>
      <color theme="1"/>
      <name val="Calibri"/>
      <family val="2"/>
      <scheme val="minor"/>
    </font>
    <font>
      <sz val="11"/>
      <color theme="1"/>
      <name val="Montserrat"/>
      <family val="2"/>
    </font>
    <font>
      <sz val="7"/>
      <name val="Arial"/>
      <family val="2"/>
    </font>
    <font>
      <sz val="11"/>
      <color indexed="8"/>
      <name val="Calibri"/>
      <family val="2"/>
    </font>
    <font>
      <sz val="11"/>
      <color theme="1"/>
      <name val="Calibri"/>
      <family val="2"/>
      <scheme val="minor"/>
    </font>
    <font>
      <sz val="8"/>
      <color indexed="8"/>
      <name val="Arial"/>
      <family val="2"/>
    </font>
    <font>
      <sz val="11"/>
      <color indexed="9"/>
      <name val="Calibri"/>
      <family val="2"/>
    </font>
    <font>
      <sz val="8"/>
      <color indexed="9"/>
      <name val="Arial"/>
      <family val="2"/>
    </font>
    <font>
      <sz val="11"/>
      <color theme="0"/>
      <name val="Calibri"/>
      <family val="2"/>
      <scheme val="minor"/>
    </font>
    <font>
      <sz val="8"/>
      <name val="Arial"/>
      <family val="2"/>
    </font>
    <font>
      <sz val="11"/>
      <color indexed="17"/>
      <name val="Calibri"/>
      <family val="2"/>
    </font>
    <font>
      <sz val="8"/>
      <color indexed="17"/>
      <name val="Arial"/>
      <family val="2"/>
    </font>
    <font>
      <sz val="11"/>
      <color rgb="FF006100"/>
      <name val="Calibri"/>
      <family val="2"/>
      <scheme val="minor"/>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1"/>
      <color indexed="52"/>
      <name val="Calibri"/>
      <family val="2"/>
    </font>
    <font>
      <b/>
      <sz val="8"/>
      <color indexed="52"/>
      <name val="Arial"/>
      <family val="2"/>
    </font>
    <font>
      <b/>
      <sz val="11"/>
      <color rgb="FFFA7D00"/>
      <name val="Calibri"/>
      <family val="2"/>
      <scheme val="minor"/>
    </font>
    <font>
      <b/>
      <sz val="10"/>
      <name val="Arial"/>
      <family val="2"/>
    </font>
    <font>
      <b/>
      <sz val="7"/>
      <name val="Arial"/>
      <family val="2"/>
    </font>
    <font>
      <b/>
      <sz val="11"/>
      <color indexed="9"/>
      <name val="Calibri"/>
      <family val="2"/>
    </font>
    <font>
      <b/>
      <sz val="8"/>
      <color indexed="9"/>
      <name val="Arial"/>
      <family val="2"/>
    </font>
    <font>
      <b/>
      <sz val="11"/>
      <color theme="0"/>
      <name val="Calibri"/>
      <family val="2"/>
      <scheme val="minor"/>
    </font>
    <font>
      <sz val="11"/>
      <color indexed="52"/>
      <name val="Calibri"/>
      <family val="2"/>
    </font>
    <font>
      <sz val="8"/>
      <color indexed="52"/>
      <name val="Arial"/>
      <family val="2"/>
    </font>
    <font>
      <sz val="11"/>
      <color rgb="FFFA7D00"/>
      <name val="Calibri"/>
      <family val="2"/>
      <scheme val="minor"/>
    </font>
    <font>
      <sz val="12"/>
      <color theme="1"/>
      <name val="Calibri"/>
      <family val="2"/>
      <scheme val="minor"/>
    </font>
    <font>
      <sz val="10"/>
      <name val="Arial1"/>
    </font>
    <font>
      <b/>
      <sz val="11"/>
      <color indexed="56"/>
      <name val="Calibri"/>
      <family val="2"/>
    </font>
    <font>
      <b/>
      <sz val="11"/>
      <color indexed="56"/>
      <name val="Arial"/>
      <family val="2"/>
    </font>
    <font>
      <b/>
      <sz val="11"/>
      <color theme="3"/>
      <name val="Calibri"/>
      <family val="2"/>
      <scheme val="minor"/>
    </font>
    <font>
      <sz val="11"/>
      <color indexed="62"/>
      <name val="Calibri"/>
      <family val="2"/>
    </font>
    <font>
      <sz val="8"/>
      <color indexed="62"/>
      <name val="Arial"/>
      <family val="2"/>
    </font>
    <font>
      <sz val="11"/>
      <color rgb="FF3F3F76"/>
      <name val="Calibri"/>
      <family val="2"/>
      <scheme val="minor"/>
    </font>
    <font>
      <sz val="11"/>
      <color indexed="8"/>
      <name val="Arial"/>
      <family val="2"/>
    </font>
    <font>
      <u/>
      <sz val="10"/>
      <color indexed="12"/>
      <name val="Arial"/>
      <family val="2"/>
    </font>
    <font>
      <u/>
      <sz val="9.35"/>
      <color indexed="12"/>
      <name val="Calibri"/>
      <family val="2"/>
    </font>
    <font>
      <u/>
      <sz val="11"/>
      <color theme="10"/>
      <name val="Calibri"/>
      <family val="2"/>
    </font>
    <font>
      <u/>
      <sz val="11"/>
      <color theme="10"/>
      <name val="Montserrat"/>
      <family val="2"/>
    </font>
    <font>
      <sz val="11"/>
      <color indexed="20"/>
      <name val="Calibri"/>
      <family val="2"/>
    </font>
    <font>
      <sz val="8"/>
      <color indexed="20"/>
      <name val="Arial"/>
      <family val="2"/>
    </font>
    <font>
      <sz val="11"/>
      <color rgb="FF9C0006"/>
      <name val="Calibri"/>
      <family val="2"/>
      <scheme val="minor"/>
    </font>
    <font>
      <sz val="2"/>
      <name val="Arial"/>
      <family val="2"/>
    </font>
    <font>
      <sz val="11"/>
      <color indexed="8"/>
      <name val="Calibri"/>
      <family val="2"/>
      <scheme val="minor"/>
    </font>
    <font>
      <sz val="11"/>
      <color theme="1"/>
      <name val="Microsoft Sans Serif"/>
      <family val="2"/>
    </font>
    <font>
      <sz val="11"/>
      <color indexed="60"/>
      <name val="Calibri"/>
      <family val="2"/>
    </font>
    <font>
      <sz val="8"/>
      <color indexed="60"/>
      <name val="Arial"/>
      <family val="2"/>
    </font>
    <font>
      <sz val="11"/>
      <color rgb="FF9C6500"/>
      <name val="Calibri"/>
      <family val="2"/>
      <scheme val="minor"/>
    </font>
    <font>
      <sz val="10"/>
      <name val="Arial Unicode MS"/>
      <family val="2"/>
    </font>
    <font>
      <sz val="10"/>
      <color indexed="8"/>
      <name val="Arial1"/>
    </font>
    <font>
      <sz val="11"/>
      <color theme="1"/>
      <name val="Calibri"/>
      <family val="2"/>
    </font>
    <font>
      <sz val="10"/>
      <color theme="1"/>
      <name val="Arial Narrow"/>
      <family val="2"/>
    </font>
    <font>
      <sz val="11"/>
      <color theme="1"/>
      <name val="Arial"/>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name val="Arial"/>
      <family val="2"/>
    </font>
    <font>
      <b/>
      <sz val="11"/>
      <color indexed="63"/>
      <name val="Calibri"/>
      <family val="2"/>
    </font>
    <font>
      <sz val="10"/>
      <name val="Arial"/>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8"/>
      <color theme="1"/>
      <name val="Montserrat"/>
    </font>
    <font>
      <b/>
      <sz val="12"/>
      <color theme="1"/>
      <name val="Montserrat"/>
    </font>
    <font>
      <b/>
      <sz val="11"/>
      <color theme="1"/>
      <name val="Montserrat"/>
    </font>
    <font>
      <sz val="11"/>
      <color theme="1"/>
      <name val="Montserrat"/>
    </font>
    <font>
      <b/>
      <sz val="14"/>
      <color rgb="FFFF0000"/>
      <name val="Montserrat"/>
    </font>
    <font>
      <b/>
      <sz val="9"/>
      <color theme="0"/>
      <name val="Montserrat"/>
    </font>
    <font>
      <b/>
      <sz val="10"/>
      <color theme="1"/>
      <name val="Montserrat"/>
    </font>
    <font>
      <sz val="10"/>
      <color theme="1"/>
      <name val="Montserrat"/>
    </font>
  </fonts>
  <fills count="9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50"/>
      </patternFill>
    </fill>
    <fill>
      <patternFill patternType="solid">
        <fgColor indexed="31"/>
        <bgColor indexed="22"/>
      </patternFill>
    </fill>
    <fill>
      <patternFill patternType="solid">
        <fgColor indexed="31"/>
      </patternFill>
    </fill>
    <fill>
      <patternFill patternType="solid">
        <fgColor indexed="31"/>
        <bgColor indexed="4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bgColor indexed="24"/>
      </patternFill>
    </fill>
    <fill>
      <patternFill patternType="solid">
        <fgColor indexed="46"/>
      </patternFill>
    </fill>
    <fill>
      <patternFill patternType="solid">
        <fgColor indexed="27"/>
        <bgColor indexed="42"/>
      </patternFill>
    </fill>
    <fill>
      <patternFill patternType="solid">
        <fgColor indexed="27"/>
        <bgColor indexed="41"/>
      </patternFill>
    </fill>
    <fill>
      <patternFill patternType="solid">
        <fgColor indexed="27"/>
      </patternFill>
    </fill>
    <fill>
      <patternFill patternType="solid">
        <fgColor indexed="47"/>
        <bgColor indexed="50"/>
      </patternFill>
    </fill>
    <fill>
      <patternFill patternType="solid">
        <fgColor indexed="47"/>
        <bgColor indexed="22"/>
      </patternFill>
    </fill>
    <fill>
      <patternFill patternType="solid">
        <fgColor indexed="47"/>
        <bgColor indexed="13"/>
      </patternFill>
    </fill>
    <fill>
      <patternFill patternType="solid">
        <fgColor indexed="47"/>
      </patternFill>
    </fill>
    <fill>
      <patternFill patternType="solid">
        <fgColor indexed="44"/>
        <bgColor indexed="31"/>
      </patternFill>
    </fill>
    <fill>
      <patternFill patternType="solid">
        <fgColor indexed="44"/>
        <bgColor indexed="24"/>
      </patternFill>
    </fill>
    <fill>
      <patternFill patternType="solid">
        <fgColor indexed="44"/>
      </patternFill>
    </fill>
    <fill>
      <patternFill patternType="solid">
        <fgColor indexed="29"/>
        <bgColor indexed="45"/>
      </patternFill>
    </fill>
    <fill>
      <patternFill patternType="solid">
        <fgColor indexed="29"/>
        <bgColor indexed="24"/>
      </patternFill>
    </fill>
    <fill>
      <patternFill patternType="solid">
        <fgColor indexed="29"/>
      </patternFill>
    </fill>
    <fill>
      <patternFill patternType="solid">
        <fgColor indexed="11"/>
        <bgColor indexed="49"/>
      </patternFill>
    </fill>
    <fill>
      <patternFill patternType="solid">
        <fgColor indexed="11"/>
        <bgColor indexed="35"/>
      </patternFill>
    </fill>
    <fill>
      <patternFill patternType="solid">
        <fgColor indexed="11"/>
      </patternFill>
    </fill>
    <fill>
      <patternFill patternType="solid">
        <fgColor indexed="51"/>
        <bgColor indexed="13"/>
      </patternFill>
    </fill>
    <fill>
      <patternFill patternType="solid">
        <fgColor indexed="51"/>
        <bgColor indexed="50"/>
      </patternFill>
    </fill>
    <fill>
      <patternFill patternType="solid">
        <fgColor indexed="51"/>
        <bgColor indexed="34"/>
      </patternFill>
    </fill>
    <fill>
      <patternFill patternType="solid">
        <fgColor indexed="51"/>
      </patternFill>
    </fill>
    <fill>
      <patternFill patternType="solid">
        <fgColor indexed="30"/>
        <bgColor indexed="21"/>
      </patternFill>
    </fill>
    <fill>
      <patternFill patternType="solid">
        <fgColor indexed="30"/>
        <bgColor indexed="39"/>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bgColor indexed="15"/>
      </patternFill>
    </fill>
    <fill>
      <patternFill patternType="solid">
        <fgColor indexed="49"/>
      </patternFill>
    </fill>
    <fill>
      <patternFill patternType="solid">
        <fgColor indexed="52"/>
        <bgColor indexed="51"/>
      </patternFill>
    </fill>
    <fill>
      <patternFill patternType="solid">
        <fgColor indexed="52"/>
        <bgColor indexed="24"/>
      </patternFill>
    </fill>
    <fill>
      <patternFill patternType="solid">
        <fgColor indexed="52"/>
      </patternFill>
    </fill>
    <fill>
      <patternFill patternType="solid">
        <fgColor indexed="22"/>
        <bgColor indexed="50"/>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bgColor indexed="32"/>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54"/>
        <bgColor indexed="23"/>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2"/>
        <bgColor indexed="64"/>
      </patternFill>
    </fill>
    <fill>
      <patternFill patternType="solid">
        <fgColor theme="0" tint="-0.14996795556505021"/>
        <bgColor indexed="64"/>
      </patternFill>
    </fill>
    <fill>
      <patternFill patternType="solid">
        <fgColor rgb="FF9D2449"/>
        <bgColor indexed="64"/>
      </patternFill>
    </fill>
    <fill>
      <patternFill patternType="solid">
        <fgColor theme="5" tint="0.59999389629810485"/>
        <bgColor indexed="64"/>
      </patternFill>
    </fill>
    <fill>
      <patternFill patternType="solid">
        <fgColor theme="0" tint="-0.249977111117893"/>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top style="thin">
        <color auto="1"/>
      </top>
      <bottom/>
      <diagonal/>
    </border>
    <border>
      <left style="thin">
        <color theme="0"/>
      </left>
      <right style="thin">
        <color theme="0"/>
      </right>
      <top style="thin">
        <color theme="0"/>
      </top>
      <bottom style="thin">
        <color theme="0"/>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7242">
    <xf numFmtId="0" fontId="0" fillId="0" borderId="0"/>
    <xf numFmtId="0" fontId="3" fillId="0" borderId="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 fillId="34"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 fillId="34" borderId="0" applyNumberFormat="0" applyBorder="0" applyAlignment="0" applyProtection="0"/>
    <xf numFmtId="0" fontId="4" fillId="33" borderId="0" applyNumberFormat="0" applyBorder="0" applyAlignment="0" applyProtection="0"/>
    <xf numFmtId="0" fontId="4" fillId="35" borderId="0"/>
    <xf numFmtId="0" fontId="5" fillId="9" borderId="0" applyNumberFormat="0" applyBorder="0" applyAlignment="0" applyProtection="0"/>
    <xf numFmtId="0" fontId="4" fillId="33" borderId="0" applyNumberFormat="0" applyBorder="0" applyAlignment="0" applyProtection="0"/>
    <xf numFmtId="0" fontId="5" fillId="9"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5" fillId="37"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5" fillId="37" borderId="0" applyNumberFormat="0" applyBorder="0" applyAlignment="0" applyProtection="0"/>
    <xf numFmtId="0" fontId="4" fillId="36" borderId="0" applyNumberFormat="0" applyBorder="0" applyAlignment="0" applyProtection="0"/>
    <xf numFmtId="0" fontId="4" fillId="36" borderId="0"/>
    <xf numFmtId="0" fontId="5" fillId="13" borderId="0" applyNumberFormat="0" applyBorder="0" applyAlignment="0" applyProtection="0"/>
    <xf numFmtId="0" fontId="4" fillId="36" borderId="0" applyNumberFormat="0" applyBorder="0" applyAlignment="0" applyProtection="0"/>
    <xf numFmtId="0" fontId="5" fillId="1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5" fillId="39"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5" fillId="39" borderId="0" applyNumberFormat="0" applyBorder="0" applyAlignment="0" applyProtection="0"/>
    <xf numFmtId="0" fontId="4" fillId="38" borderId="0" applyNumberFormat="0" applyBorder="0" applyAlignment="0" applyProtection="0"/>
    <xf numFmtId="0" fontId="4" fillId="38" borderId="0"/>
    <xf numFmtId="0" fontId="5" fillId="17" borderId="0" applyNumberFormat="0" applyBorder="0" applyAlignment="0" applyProtection="0"/>
    <xf numFmtId="0" fontId="4" fillId="38" borderId="0" applyNumberFormat="0" applyBorder="0" applyAlignment="0" applyProtection="0"/>
    <xf numFmtId="0" fontId="5" fillId="1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5" fillId="42"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5" fillId="42" borderId="0" applyNumberFormat="0" applyBorder="0" applyAlignment="0" applyProtection="0"/>
    <xf numFmtId="0" fontId="4" fillId="40" borderId="0" applyNumberFormat="0" applyBorder="0" applyAlignment="0" applyProtection="0"/>
    <xf numFmtId="0" fontId="4" fillId="40" borderId="0"/>
    <xf numFmtId="0" fontId="5" fillId="21" borderId="0" applyNumberFormat="0" applyBorder="0" applyAlignment="0" applyProtection="0"/>
    <xf numFmtId="0" fontId="4" fillId="40" borderId="0" applyNumberFormat="0" applyBorder="0" applyAlignment="0" applyProtection="0"/>
    <xf numFmtId="0" fontId="5" fillId="21"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6" fillId="43" borderId="0"/>
    <xf numFmtId="0" fontId="4" fillId="45" borderId="0" applyNumberFormat="0" applyBorder="0" applyAlignment="0" applyProtection="0"/>
    <xf numFmtId="0" fontId="4" fillId="44" borderId="0" applyNumberFormat="0" applyBorder="0" applyAlignment="0" applyProtection="0"/>
    <xf numFmtId="0" fontId="4" fillId="43" borderId="0"/>
    <xf numFmtId="0" fontId="5" fillId="25" borderId="0" applyNumberFormat="0" applyBorder="0" applyAlignment="0" applyProtection="0"/>
    <xf numFmtId="0" fontId="4" fillId="44" borderId="0" applyNumberFormat="0" applyBorder="0" applyAlignment="0" applyProtection="0"/>
    <xf numFmtId="0" fontId="5" fillId="25"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6" fillId="48" borderId="0"/>
    <xf numFmtId="0" fontId="4" fillId="49" borderId="0" applyNumberFormat="0" applyBorder="0" applyAlignment="0" applyProtection="0"/>
    <xf numFmtId="0" fontId="4" fillId="47" borderId="0" applyNumberFormat="0" applyBorder="0" applyAlignment="0" applyProtection="0"/>
    <xf numFmtId="0" fontId="4" fillId="48" borderId="0"/>
    <xf numFmtId="0" fontId="5" fillId="29" borderId="0" applyNumberFormat="0" applyBorder="0" applyAlignment="0" applyProtection="0"/>
    <xf numFmtId="0" fontId="4" fillId="47" borderId="0" applyNumberFormat="0" applyBorder="0" applyAlignment="0" applyProtection="0"/>
    <xf numFmtId="0" fontId="5" fillId="29"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6" fillId="51" borderId="0"/>
    <xf numFmtId="0" fontId="4" fillId="52" borderId="0" applyNumberFormat="0" applyBorder="0" applyAlignment="0" applyProtection="0"/>
    <xf numFmtId="0" fontId="4" fillId="50" borderId="0" applyNumberFormat="0" applyBorder="0" applyAlignment="0" applyProtection="0"/>
    <xf numFmtId="0" fontId="4" fillId="51" borderId="0"/>
    <xf numFmtId="0" fontId="5" fillId="10" borderId="0" applyNumberFormat="0" applyBorder="0" applyAlignment="0" applyProtection="0"/>
    <xf numFmtId="0" fontId="4" fillId="50" borderId="0" applyNumberFormat="0" applyBorder="0" applyAlignment="0" applyProtection="0"/>
    <xf numFmtId="0" fontId="5" fillId="1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6" fillId="53" borderId="0"/>
    <xf numFmtId="0" fontId="4" fillId="55" borderId="0" applyNumberFormat="0" applyBorder="0" applyAlignment="0" applyProtection="0"/>
    <xf numFmtId="0" fontId="4" fillId="54" borderId="0" applyNumberFormat="0" applyBorder="0" applyAlignment="0" applyProtection="0"/>
    <xf numFmtId="0" fontId="4" fillId="53" borderId="0"/>
    <xf numFmtId="0" fontId="5" fillId="14" borderId="0" applyNumberFormat="0" applyBorder="0" applyAlignment="0" applyProtection="0"/>
    <xf numFmtId="0" fontId="4" fillId="54" borderId="0" applyNumberFormat="0" applyBorder="0" applyAlignment="0" applyProtection="0"/>
    <xf numFmtId="0" fontId="5" fillId="14"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5" fillId="58"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5" fillId="58" borderId="0" applyNumberFormat="0" applyBorder="0" applyAlignment="0" applyProtection="0"/>
    <xf numFmtId="0" fontId="4" fillId="56" borderId="0" applyNumberFormat="0" applyBorder="0" applyAlignment="0" applyProtection="0"/>
    <xf numFmtId="0" fontId="4" fillId="56" borderId="0"/>
    <xf numFmtId="0" fontId="5" fillId="18" borderId="0" applyNumberFormat="0" applyBorder="0" applyAlignment="0" applyProtection="0"/>
    <xf numFmtId="0" fontId="4" fillId="56" borderId="0" applyNumberFormat="0" applyBorder="0" applyAlignment="0" applyProtection="0"/>
    <xf numFmtId="0" fontId="5" fillId="18"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6" fillId="40" borderId="0"/>
    <xf numFmtId="0" fontId="4" fillId="42" borderId="0" applyNumberFormat="0" applyBorder="0" applyAlignment="0" applyProtection="0"/>
    <xf numFmtId="0" fontId="4" fillId="40" borderId="0" applyNumberFormat="0" applyBorder="0" applyAlignment="0" applyProtection="0"/>
    <xf numFmtId="0" fontId="4" fillId="40" borderId="0"/>
    <xf numFmtId="0" fontId="5" fillId="22" borderId="0" applyNumberFormat="0" applyBorder="0" applyAlignment="0" applyProtection="0"/>
    <xf numFmtId="0" fontId="4" fillId="40" borderId="0" applyNumberFormat="0" applyBorder="0" applyAlignment="0" applyProtection="0"/>
    <xf numFmtId="0" fontId="5" fillId="22"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6" fillId="51" borderId="0"/>
    <xf numFmtId="0" fontId="4" fillId="52" borderId="0" applyNumberFormat="0" applyBorder="0" applyAlignment="0" applyProtection="0"/>
    <xf numFmtId="0" fontId="4" fillId="50" borderId="0" applyNumberFormat="0" applyBorder="0" applyAlignment="0" applyProtection="0"/>
    <xf numFmtId="0" fontId="4" fillId="51" borderId="0"/>
    <xf numFmtId="0" fontId="5" fillId="26" borderId="0" applyNumberFormat="0" applyBorder="0" applyAlignment="0" applyProtection="0"/>
    <xf numFmtId="0" fontId="4" fillId="50" borderId="0" applyNumberFormat="0" applyBorder="0" applyAlignment="0" applyProtection="0"/>
    <xf numFmtId="0" fontId="5" fillId="26"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59" borderId="0" applyNumberFormat="0" applyBorder="0" applyAlignment="0" applyProtection="0"/>
    <xf numFmtId="0" fontId="6" fillId="61" borderId="0"/>
    <xf numFmtId="0" fontId="4" fillId="62" borderId="0" applyNumberFormat="0" applyBorder="0" applyAlignment="0" applyProtection="0"/>
    <xf numFmtId="0" fontId="4" fillId="59" borderId="0" applyNumberFormat="0" applyBorder="0" applyAlignment="0" applyProtection="0"/>
    <xf numFmtId="0" fontId="4" fillId="61" borderId="0"/>
    <xf numFmtId="0" fontId="5" fillId="30" borderId="0" applyNumberFormat="0" applyBorder="0" applyAlignment="0" applyProtection="0"/>
    <xf numFmtId="0" fontId="4" fillId="59" borderId="0" applyNumberFormat="0" applyBorder="0" applyAlignment="0" applyProtection="0"/>
    <xf numFmtId="0" fontId="5" fillId="30"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3" borderId="0" applyNumberFormat="0" applyBorder="0" applyAlignment="0" applyProtection="0"/>
    <xf numFmtId="0" fontId="8" fillId="63" borderId="0"/>
    <xf numFmtId="0" fontId="7" fillId="65" borderId="0" applyNumberFormat="0" applyBorder="0" applyAlignment="0" applyProtection="0"/>
    <xf numFmtId="0" fontId="7" fillId="63" borderId="0" applyNumberFormat="0" applyBorder="0" applyAlignment="0" applyProtection="0"/>
    <xf numFmtId="0" fontId="7" fillId="63" borderId="0"/>
    <xf numFmtId="0" fontId="9" fillId="11" borderId="0" applyNumberFormat="0" applyBorder="0" applyAlignment="0" applyProtection="0"/>
    <xf numFmtId="0" fontId="7" fillId="63" borderId="0" applyNumberFormat="0" applyBorder="0" applyAlignment="0" applyProtection="0"/>
    <xf numFmtId="0" fontId="9" fillId="1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8" fillId="53" borderId="0"/>
    <xf numFmtId="0" fontId="7" fillId="55" borderId="0" applyNumberFormat="0" applyBorder="0" applyAlignment="0" applyProtection="0"/>
    <xf numFmtId="0" fontId="7" fillId="54" borderId="0" applyNumberFormat="0" applyBorder="0" applyAlignment="0" applyProtection="0"/>
    <xf numFmtId="0" fontId="7" fillId="53" borderId="0"/>
    <xf numFmtId="0" fontId="9" fillId="15" borderId="0" applyNumberFormat="0" applyBorder="0" applyAlignment="0" applyProtection="0"/>
    <xf numFmtId="0" fontId="7" fillId="54" borderId="0" applyNumberFormat="0" applyBorder="0" applyAlignment="0" applyProtection="0"/>
    <xf numFmtId="0" fontId="9" fillId="15"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9" fillId="58"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9" fillId="58" borderId="0" applyNumberFormat="0" applyBorder="0" applyAlignment="0" applyProtection="0"/>
    <xf numFmtId="0" fontId="7" fillId="56" borderId="0" applyNumberFormat="0" applyBorder="0" applyAlignment="0" applyProtection="0"/>
    <xf numFmtId="0" fontId="7" fillId="56" borderId="0"/>
    <xf numFmtId="0" fontId="9" fillId="19" borderId="0" applyNumberFormat="0" applyBorder="0" applyAlignment="0" applyProtection="0"/>
    <xf numFmtId="0" fontId="7" fillId="56" borderId="0" applyNumberFormat="0" applyBorder="0" applyAlignment="0" applyProtection="0"/>
    <xf numFmtId="0" fontId="9" fillId="19"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9" fillId="67"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9" fillId="67" borderId="0" applyNumberFormat="0" applyBorder="0" applyAlignment="0" applyProtection="0"/>
    <xf numFmtId="0" fontId="7" fillId="66" borderId="0" applyNumberFormat="0" applyBorder="0" applyAlignment="0" applyProtection="0"/>
    <xf numFmtId="0" fontId="7" fillId="66" borderId="0"/>
    <xf numFmtId="0" fontId="9" fillId="23" borderId="0" applyNumberFormat="0" applyBorder="0" applyAlignment="0" applyProtection="0"/>
    <xf numFmtId="0" fontId="7" fillId="66" borderId="0" applyNumberFormat="0" applyBorder="0" applyAlignment="0" applyProtection="0"/>
    <xf numFmtId="0" fontId="9" fillId="23"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8" borderId="0" applyNumberFormat="0" applyBorder="0" applyAlignment="0" applyProtection="0"/>
    <xf numFmtId="0" fontId="8" fillId="68" borderId="0"/>
    <xf numFmtId="0" fontId="7" fillId="70" borderId="0" applyNumberFormat="0" applyBorder="0" applyAlignment="0" applyProtection="0"/>
    <xf numFmtId="0" fontId="7" fillId="68" borderId="0" applyNumberFormat="0" applyBorder="0" applyAlignment="0" applyProtection="0"/>
    <xf numFmtId="0" fontId="7" fillId="68" borderId="0"/>
    <xf numFmtId="0" fontId="9" fillId="27" borderId="0" applyNumberFormat="0" applyBorder="0" applyAlignment="0" applyProtection="0"/>
    <xf numFmtId="0" fontId="7" fillId="68" borderId="0" applyNumberFormat="0" applyBorder="0" applyAlignment="0" applyProtection="0"/>
    <xf numFmtId="0" fontId="9" fillId="2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9" fillId="73"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9" fillId="73" borderId="0" applyNumberFormat="0" applyBorder="0" applyAlignment="0" applyProtection="0"/>
    <xf numFmtId="0" fontId="7" fillId="72" borderId="0" applyNumberFormat="0" applyBorder="0" applyAlignment="0" applyProtection="0"/>
    <xf numFmtId="0" fontId="7" fillId="71" borderId="0"/>
    <xf numFmtId="0" fontId="9" fillId="31" borderId="0" applyNumberFormat="0" applyBorder="0" applyAlignment="0" applyProtection="0"/>
    <xf numFmtId="0" fontId="7" fillId="72" borderId="0" applyNumberFormat="0" applyBorder="0" applyAlignment="0" applyProtection="0"/>
    <xf numFmtId="0" fontId="9" fillId="3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3" fillId="0" borderId="0"/>
    <xf numFmtId="3" fontId="10" fillId="0" borderId="0" applyFill="0" applyBorder="0" applyProtection="0">
      <alignment horizontal="right"/>
    </xf>
    <xf numFmtId="3" fontId="10" fillId="0" borderId="0">
      <alignment horizontal="right"/>
    </xf>
    <xf numFmtId="0" fontId="3" fillId="0" borderId="0" applyFill="0" applyBorder="0" applyProtection="0">
      <alignment horizontal="right"/>
      <protection locked="0"/>
    </xf>
    <xf numFmtId="165" fontId="3" fillId="0" borderId="0" applyFill="0" applyBorder="0" applyProtection="0">
      <alignment horizontal="right"/>
      <protection locked="0"/>
    </xf>
    <xf numFmtId="165" fontId="3" fillId="0" borderId="0">
      <alignment horizontal="right"/>
    </xf>
    <xf numFmtId="0" fontId="3" fillId="0" borderId="0">
      <alignment horizontal="right"/>
    </xf>
    <xf numFmtId="166" fontId="3" fillId="0" borderId="0" applyFill="0" applyBorder="0" applyProtection="0">
      <alignment horizontal="right"/>
      <protection locked="0"/>
    </xf>
    <xf numFmtId="0" fontId="3" fillId="0" borderId="0" applyFill="0" applyBorder="0" applyProtection="0">
      <alignment horizontal="right"/>
    </xf>
    <xf numFmtId="167" fontId="3" fillId="0" borderId="0" applyFill="0" applyBorder="0" applyProtection="0">
      <alignment horizontal="right"/>
    </xf>
    <xf numFmtId="167" fontId="3" fillId="0" borderId="0">
      <alignment horizontal="right"/>
    </xf>
    <xf numFmtId="0" fontId="3" fillId="0" borderId="0">
      <alignment horizontal="right"/>
    </xf>
    <xf numFmtId="0" fontId="3" fillId="0" borderId="0" applyFill="0" applyBorder="0" applyProtection="0">
      <alignment horizontal="right"/>
    </xf>
    <xf numFmtId="0" fontId="3" fillId="0" borderId="0">
      <alignment horizontal="right"/>
    </xf>
    <xf numFmtId="0" fontId="3" fillId="0" borderId="0" applyFill="0" applyBorder="0" applyProtection="0">
      <alignment horizontal="right"/>
      <protection locked="0"/>
    </xf>
    <xf numFmtId="0" fontId="3" fillId="0" borderId="0">
      <alignment horizontal="right"/>
    </xf>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2" fillId="38" borderId="0"/>
    <xf numFmtId="0" fontId="11" fillId="39" borderId="0" applyNumberFormat="0" applyBorder="0" applyAlignment="0" applyProtection="0"/>
    <xf numFmtId="0" fontId="11" fillId="38" borderId="0" applyNumberFormat="0" applyBorder="0" applyAlignment="0" applyProtection="0"/>
    <xf numFmtId="0" fontId="11" fillId="38" borderId="0"/>
    <xf numFmtId="0" fontId="13" fillId="2" borderId="0" applyNumberFormat="0" applyBorder="0" applyAlignment="0" applyProtection="0"/>
    <xf numFmtId="0" fontId="11" fillId="38" borderId="0" applyNumberFormat="0" applyBorder="0" applyAlignment="0" applyProtection="0"/>
    <xf numFmtId="0" fontId="13" fillId="2"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164" fontId="10" fillId="0" borderId="0" applyFill="0"/>
    <xf numFmtId="164" fontId="10" fillId="0" borderId="0">
      <alignment horizontal="center"/>
    </xf>
    <xf numFmtId="0" fontId="10" fillId="0" borderId="0" applyFill="0">
      <alignment horizontal="center"/>
    </xf>
    <xf numFmtId="164" fontId="14" fillId="0" borderId="4" applyFill="0"/>
    <xf numFmtId="0" fontId="15" fillId="0" borderId="0" applyFont="0" applyAlignment="0"/>
    <xf numFmtId="0" fontId="16" fillId="0" borderId="0" applyFill="0">
      <alignment vertical="top"/>
    </xf>
    <xf numFmtId="0" fontId="14" fillId="0" borderId="0" applyFill="0">
      <alignment horizontal="left" vertical="top"/>
    </xf>
    <xf numFmtId="164" fontId="17" fillId="0" borderId="5" applyFill="0"/>
    <xf numFmtId="0" fontId="15" fillId="0" borderId="0" applyNumberFormat="0" applyFont="0" applyAlignment="0"/>
    <xf numFmtId="0" fontId="16" fillId="0" borderId="0" applyFill="0">
      <alignment wrapText="1"/>
    </xf>
    <xf numFmtId="0" fontId="14" fillId="0" borderId="0" applyFill="0">
      <alignment horizontal="left" vertical="top" wrapText="1"/>
    </xf>
    <xf numFmtId="164" fontId="18" fillId="0" borderId="0" applyFill="0"/>
    <xf numFmtId="0" fontId="19" fillId="0" borderId="0" applyNumberFormat="0" applyFont="0" applyAlignment="0">
      <alignment horizontal="center"/>
    </xf>
    <xf numFmtId="0" fontId="20" fillId="0" borderId="0" applyFill="0">
      <alignment vertical="top" wrapText="1"/>
    </xf>
    <xf numFmtId="0" fontId="17" fillId="0" borderId="0" applyFill="0">
      <alignment horizontal="left" vertical="top" wrapText="1"/>
    </xf>
    <xf numFmtId="164" fontId="15" fillId="0" borderId="0" applyFill="0"/>
    <xf numFmtId="0" fontId="19" fillId="0" borderId="0" applyNumberFormat="0" applyFont="0" applyAlignment="0">
      <alignment horizontal="center"/>
    </xf>
    <xf numFmtId="0" fontId="21" fillId="0" borderId="0" applyFill="0">
      <alignment vertical="center" wrapText="1"/>
    </xf>
    <xf numFmtId="0" fontId="22" fillId="0" borderId="0">
      <alignment horizontal="left" vertical="center" wrapText="1"/>
    </xf>
    <xf numFmtId="164" fontId="23" fillId="0" borderId="0" applyFill="0"/>
    <xf numFmtId="0" fontId="19" fillId="0" borderId="0" applyNumberFormat="0" applyFont="0" applyAlignment="0">
      <alignment horizontal="center"/>
    </xf>
    <xf numFmtId="0" fontId="24" fillId="0" borderId="0" applyFill="0">
      <alignment horizontal="center" vertical="center" wrapText="1"/>
    </xf>
    <xf numFmtId="0" fontId="15" fillId="0" borderId="0" applyFill="0">
      <alignment horizontal="center" vertical="center" wrapText="1"/>
    </xf>
    <xf numFmtId="164" fontId="25" fillId="0" borderId="0" applyFill="0"/>
    <xf numFmtId="0" fontId="19"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164" fontId="28" fillId="0" borderId="0" applyFill="0"/>
    <xf numFmtId="0" fontId="19" fillId="0" borderId="0" applyNumberFormat="0" applyFont="0" applyAlignment="0">
      <alignment horizontal="center"/>
    </xf>
    <xf numFmtId="0" fontId="29" fillId="0" borderId="0">
      <alignment horizontal="center" wrapText="1"/>
    </xf>
    <xf numFmtId="0" fontId="25" fillId="0" borderId="0" applyFill="0">
      <alignment horizontal="center" wrapText="1"/>
    </xf>
    <xf numFmtId="0" fontId="30" fillId="0" borderId="0" applyNumberFormat="0" applyFill="0" applyBorder="0" applyAlignment="0" applyProtection="0"/>
    <xf numFmtId="0" fontId="30" fillId="0" borderId="0"/>
    <xf numFmtId="0" fontId="17" fillId="0" borderId="0" applyNumberFormat="0" applyFill="0" applyBorder="0" applyAlignment="0" applyProtection="0"/>
    <xf numFmtId="0" fontId="17" fillId="0" borderId="0"/>
    <xf numFmtId="0" fontId="31" fillId="74" borderId="6" applyNumberFormat="0" applyAlignment="0" applyProtection="0"/>
    <xf numFmtId="0" fontId="31" fillId="74"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2" fillId="75" borderId="6" applyNumberFormat="0" applyAlignment="0" applyProtection="0"/>
    <xf numFmtId="0" fontId="31" fillId="76" borderId="6" applyNumberFormat="0" applyAlignment="0" applyProtection="0"/>
    <xf numFmtId="0" fontId="31" fillId="75" borderId="6" applyNumberFormat="0" applyAlignment="0" applyProtection="0"/>
    <xf numFmtId="0" fontId="31" fillId="76" borderId="6" applyNumberFormat="0" applyAlignment="0" applyProtection="0"/>
    <xf numFmtId="0" fontId="33" fillId="6" borderId="1" applyNumberFormat="0" applyAlignment="0" applyProtection="0"/>
    <xf numFmtId="0" fontId="31" fillId="75" borderId="6" applyNumberFormat="0" applyAlignment="0" applyProtection="0"/>
    <xf numFmtId="0" fontId="33" fillId="6" borderId="1"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4" fillId="0" borderId="0" applyNumberFormat="0" applyFill="0" applyBorder="0" applyAlignment="0" applyProtection="0">
      <alignment horizontal="left" vertical="center"/>
    </xf>
    <xf numFmtId="0" fontId="35" fillId="0" borderId="0" applyNumberFormat="0" applyFill="0" applyBorder="0" applyProtection="0">
      <alignment horizontal="left" vertical="top"/>
    </xf>
    <xf numFmtId="0" fontId="34" fillId="0" borderId="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7" fillId="77" borderId="7"/>
    <xf numFmtId="0" fontId="36" fillId="78" borderId="7" applyNumberFormat="0" applyAlignment="0" applyProtection="0"/>
    <xf numFmtId="0" fontId="36" fillId="77" borderId="7" applyNumberFormat="0" applyAlignment="0" applyProtection="0"/>
    <xf numFmtId="0" fontId="36" fillId="77" borderId="7"/>
    <xf numFmtId="0" fontId="38" fillId="7" borderId="3" applyNumberFormat="0" applyAlignment="0" applyProtection="0"/>
    <xf numFmtId="0" fontId="36" fillId="77" borderId="7" applyNumberFormat="0" applyAlignment="0" applyProtection="0"/>
    <xf numFmtId="0" fontId="38" fillId="7" borderId="3"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40" fillId="0" borderId="8"/>
    <xf numFmtId="0" fontId="41" fillId="0" borderId="2" applyNumberFormat="0" applyFill="0" applyAlignment="0" applyProtection="0"/>
    <xf numFmtId="0" fontId="39" fillId="0" borderId="8" applyNumberFormat="0" applyFill="0" applyAlignment="0" applyProtection="0"/>
    <xf numFmtId="0" fontId="41" fillId="0" borderId="2" applyNumberFormat="0" applyFill="0" applyAlignment="0" applyProtection="0"/>
    <xf numFmtId="0" fontId="39" fillId="0" borderId="8" applyNumberFormat="0" applyFill="0" applyAlignment="0" applyProtection="0"/>
    <xf numFmtId="0" fontId="41" fillId="0" borderId="2"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168" fontId="42" fillId="0" borderId="0" applyFont="0" applyFill="0" applyBorder="0" applyAlignment="0" applyProtection="0"/>
    <xf numFmtId="169" fontId="3" fillId="0" borderId="0" applyFont="0" applyFill="0" applyBorder="0" applyAlignment="0" applyProtection="0"/>
    <xf numFmtId="169" fontId="4" fillId="0" borderId="0"/>
    <xf numFmtId="170" fontId="3" fillId="0" borderId="0" applyFont="0" applyFill="0" applyBorder="0" applyAlignment="0" applyProtection="0"/>
    <xf numFmtId="170" fontId="4" fillId="0" borderId="0"/>
    <xf numFmtId="0" fontId="43" fillId="0" borderId="0" applyNumberFormat="0" applyFill="0" applyBorder="0" applyAlignment="0" applyProtection="0"/>
    <xf numFmtId="0" fontId="3" fillId="0" borderId="0" applyNumberFormat="0" applyFill="0" applyBorder="0" applyProtection="0">
      <alignment horizontal="left" wrapText="1"/>
    </xf>
    <xf numFmtId="0" fontId="3" fillId="0" borderId="0">
      <alignment horizontal="left" wrapText="1"/>
    </xf>
    <xf numFmtId="0" fontId="3" fillId="0" borderId="0" applyNumberFormat="0" applyFill="0" applyBorder="0" applyProtection="0">
      <alignment horizontal="right" vertical="top"/>
    </xf>
    <xf numFmtId="0" fontId="3" fillId="0" borderId="0">
      <alignment horizontal="right" vertical="top"/>
    </xf>
    <xf numFmtId="0" fontId="3" fillId="0" borderId="0" applyNumberFormat="0" applyFill="0" applyBorder="0" applyProtection="0">
      <alignment horizontal="right" vertical="top"/>
    </xf>
    <xf numFmtId="0" fontId="3" fillId="0" borderId="0" applyNumberFormat="0" applyFill="0" applyBorder="0" applyProtection="0">
      <alignment horizontal="left" vertical="top"/>
    </xf>
    <xf numFmtId="0" fontId="3" fillId="0" borderId="0">
      <alignment horizontal="left" vertical="top"/>
    </xf>
    <xf numFmtId="0" fontId="3" fillId="0" borderId="0">
      <alignment horizontal="left" vertical="center"/>
    </xf>
    <xf numFmtId="0" fontId="3" fillId="0" borderId="0" applyNumberFormat="0" applyFill="0" applyBorder="0" applyProtection="0">
      <alignment horizontal="left" vertical="top"/>
    </xf>
    <xf numFmtId="0" fontId="3" fillId="0" borderId="0">
      <alignment horizontal="left" vertical="top"/>
    </xf>
    <xf numFmtId="0" fontId="3" fillId="0" borderId="0" applyNumberFormat="0" applyFill="0" applyBorder="0" applyProtection="0">
      <alignment horizontal="left" vertical="top"/>
    </xf>
    <xf numFmtId="0" fontId="3" fillId="0" borderId="0" applyNumberFormat="0" applyFill="0" applyBorder="0" applyProtection="0">
      <alignment horizontal="left" vertical="center"/>
    </xf>
    <xf numFmtId="0" fontId="3" fillId="0" borderId="0">
      <alignment horizontal="right"/>
      <protection locked="0"/>
    </xf>
    <xf numFmtId="0" fontId="3" fillId="0" borderId="0">
      <alignment horizontal="right"/>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8" fillId="79" borderId="0"/>
    <xf numFmtId="0" fontId="7" fillId="80" borderId="0" applyNumberFormat="0" applyBorder="0" applyAlignment="0" applyProtection="0"/>
    <xf numFmtId="0" fontId="7" fillId="79" borderId="0" applyNumberFormat="0" applyBorder="0" applyAlignment="0" applyProtection="0"/>
    <xf numFmtId="0" fontId="7" fillId="79" borderId="0"/>
    <xf numFmtId="0" fontId="9" fillId="8" borderId="0" applyNumberFormat="0" applyBorder="0" applyAlignment="0" applyProtection="0"/>
    <xf numFmtId="0" fontId="7" fillId="79" borderId="0" applyNumberFormat="0" applyBorder="0" applyAlignment="0" applyProtection="0"/>
    <xf numFmtId="0" fontId="9" fillId="8"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2" borderId="0" applyNumberFormat="0" applyBorder="0" applyAlignment="0" applyProtection="0"/>
    <xf numFmtId="0" fontId="7" fillId="81" borderId="0" applyNumberFormat="0" applyBorder="0" applyAlignment="0" applyProtection="0"/>
    <xf numFmtId="0" fontId="8" fillId="81" borderId="0"/>
    <xf numFmtId="0" fontId="7" fillId="83" borderId="0" applyNumberFormat="0" applyBorder="0" applyAlignment="0" applyProtection="0"/>
    <xf numFmtId="0" fontId="7" fillId="81" borderId="0" applyNumberFormat="0" applyBorder="0" applyAlignment="0" applyProtection="0"/>
    <xf numFmtId="0" fontId="7" fillId="81" borderId="0"/>
    <xf numFmtId="0" fontId="9" fillId="12" borderId="0" applyNumberFormat="0" applyBorder="0" applyAlignment="0" applyProtection="0"/>
    <xf numFmtId="0" fontId="7" fillId="81" borderId="0" applyNumberFormat="0" applyBorder="0" applyAlignment="0" applyProtection="0"/>
    <xf numFmtId="0" fontId="9" fillId="12"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8" fillId="84" borderId="0"/>
    <xf numFmtId="0" fontId="7" fillId="85" borderId="0" applyNumberFormat="0" applyBorder="0" applyAlignment="0" applyProtection="0"/>
    <xf numFmtId="0" fontId="7" fillId="84" borderId="0" applyNumberFormat="0" applyBorder="0" applyAlignment="0" applyProtection="0"/>
    <xf numFmtId="0" fontId="7" fillId="84" borderId="0"/>
    <xf numFmtId="0" fontId="9" fillId="16" borderId="0" applyNumberFormat="0" applyBorder="0" applyAlignment="0" applyProtection="0"/>
    <xf numFmtId="0" fontId="7" fillId="84" borderId="0" applyNumberFormat="0" applyBorder="0" applyAlignment="0" applyProtection="0"/>
    <xf numFmtId="0" fontId="9" fillId="16"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8" fillId="66" borderId="0"/>
    <xf numFmtId="0" fontId="7" fillId="67" borderId="0" applyNumberFormat="0" applyBorder="0" applyAlignment="0" applyProtection="0"/>
    <xf numFmtId="0" fontId="7" fillId="66" borderId="0" applyNumberFormat="0" applyBorder="0" applyAlignment="0" applyProtection="0"/>
    <xf numFmtId="0" fontId="7" fillId="66" borderId="0"/>
    <xf numFmtId="0" fontId="9" fillId="20" borderId="0" applyNumberFormat="0" applyBorder="0" applyAlignment="0" applyProtection="0"/>
    <xf numFmtId="0" fontId="7" fillId="66" borderId="0" applyNumberFormat="0" applyBorder="0" applyAlignment="0" applyProtection="0"/>
    <xf numFmtId="0" fontId="9" fillId="20"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8" borderId="0" applyNumberFormat="0" applyBorder="0" applyAlignment="0" applyProtection="0"/>
    <xf numFmtId="0" fontId="8" fillId="68" borderId="0"/>
    <xf numFmtId="0" fontId="7" fillId="70" borderId="0" applyNumberFormat="0" applyBorder="0" applyAlignment="0" applyProtection="0"/>
    <xf numFmtId="0" fontId="7" fillId="68" borderId="0" applyNumberFormat="0" applyBorder="0" applyAlignment="0" applyProtection="0"/>
    <xf numFmtId="0" fontId="7" fillId="68" borderId="0"/>
    <xf numFmtId="0" fontId="9" fillId="24" borderId="0" applyNumberFormat="0" applyBorder="0" applyAlignment="0" applyProtection="0"/>
    <xf numFmtId="0" fontId="7" fillId="68" borderId="0" applyNumberFormat="0" applyBorder="0" applyAlignment="0" applyProtection="0"/>
    <xf numFmtId="0" fontId="9" fillId="24"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8" fillId="86" borderId="0"/>
    <xf numFmtId="0" fontId="7" fillId="87" borderId="0" applyNumberFormat="0" applyBorder="0" applyAlignment="0" applyProtection="0"/>
    <xf numFmtId="0" fontId="7" fillId="86" borderId="0" applyNumberFormat="0" applyBorder="0" applyAlignment="0" applyProtection="0"/>
    <xf numFmtId="0" fontId="7" fillId="86" borderId="0"/>
    <xf numFmtId="0" fontId="9" fillId="28" borderId="0" applyNumberFormat="0" applyBorder="0" applyAlignment="0" applyProtection="0"/>
    <xf numFmtId="0" fontId="7" fillId="86" borderId="0" applyNumberFormat="0" applyBorder="0" applyAlignment="0" applyProtection="0"/>
    <xf numFmtId="0" fontId="9" fillId="28"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1" fontId="3" fillId="0" borderId="0"/>
    <xf numFmtId="0" fontId="47" fillId="46" borderId="6" applyNumberFormat="0" applyAlignment="0" applyProtection="0"/>
    <xf numFmtId="0" fontId="47" fillId="46"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8" fillId="47" borderId="6" applyNumberFormat="0" applyAlignment="0" applyProtection="0"/>
    <xf numFmtId="0" fontId="47" fillId="49" borderId="6" applyNumberFormat="0" applyAlignment="0" applyProtection="0"/>
    <xf numFmtId="0" fontId="47" fillId="47" borderId="6" applyNumberFormat="0" applyAlignment="0" applyProtection="0"/>
    <xf numFmtId="0" fontId="47" fillId="49" borderId="6" applyNumberFormat="0" applyAlignment="0" applyProtection="0"/>
    <xf numFmtId="0" fontId="49" fillId="5" borderId="1" applyNumberFormat="0" applyAlignment="0" applyProtection="0"/>
    <xf numFmtId="0" fontId="47" fillId="47" borderId="6" applyNumberFormat="0" applyAlignment="0" applyProtection="0"/>
    <xf numFmtId="0" fontId="49" fillId="5" borderId="1"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15" fillId="0" borderId="0"/>
    <xf numFmtId="0" fontId="15" fillId="0" borderId="0"/>
    <xf numFmtId="0" fontId="15" fillId="0" borderId="0"/>
    <xf numFmtId="0" fontId="15" fillId="0" borderId="0"/>
    <xf numFmtId="0" fontId="3" fillId="0" borderId="0" applyNumberFormat="0" applyFill="0" applyBorder="0" applyProtection="0">
      <alignment horizontal="right" vertical="top"/>
    </xf>
    <xf numFmtId="0" fontId="3" fillId="0" borderId="0">
      <alignment horizontal="right" vertical="top"/>
    </xf>
    <xf numFmtId="171" fontId="15" fillId="0" borderId="0" applyFont="0" applyFill="0" applyBorder="0" applyAlignment="0" applyProtection="0"/>
    <xf numFmtId="172" fontId="50" fillId="0" borderId="0" applyFill="0" applyBorder="0" applyAlignment="0" applyProtection="0"/>
    <xf numFmtId="173" fontId="15" fillId="0" borderId="0" applyFont="0" applyFill="0" applyBorder="0" applyAlignment="0" applyProtection="0"/>
    <xf numFmtId="174" fontId="50" fillId="0" borderId="0" applyFill="0" applyBorder="0" applyAlignment="0" applyProtection="0"/>
    <xf numFmtId="174" fontId="50" fillId="0" borderId="0" applyFill="0" applyBorder="0" applyAlignment="0" applyProtection="0"/>
    <xf numFmtId="174" fontId="50" fillId="0" borderId="0" applyFill="0" applyBorder="0" applyAlignment="0" applyProtection="0"/>
    <xf numFmtId="174" fontId="50" fillId="0" borderId="0" applyFill="0" applyBorder="0" applyAlignment="0" applyProtection="0"/>
    <xf numFmtId="0" fontId="4" fillId="33" borderId="0"/>
    <xf numFmtId="0" fontId="4" fillId="33" borderId="0"/>
    <xf numFmtId="0" fontId="7" fillId="88" borderId="0"/>
    <xf numFmtId="0" fontId="7" fillId="88" borderId="0"/>
    <xf numFmtId="175" fontId="4" fillId="0" borderId="0"/>
    <xf numFmtId="175" fontId="4" fillId="0" borderId="0"/>
    <xf numFmtId="176" fontId="4" fillId="0" borderId="0"/>
    <xf numFmtId="176" fontId="15" fillId="0" borderId="0"/>
    <xf numFmtId="0" fontId="51" fillId="0" borderId="0"/>
    <xf numFmtId="0" fontId="51" fillId="0" borderId="0"/>
    <xf numFmtId="0" fontId="4"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177" fontId="15" fillId="0" borderId="0" applyFill="0" applyBorder="0" applyAlignment="0" applyProtection="0"/>
    <xf numFmtId="177" fontId="15" fillId="0" borderId="0"/>
    <xf numFmtId="2" fontId="15" fillId="0" borderId="0" applyFill="0" applyBorder="0" applyAlignment="0" applyProtection="0"/>
    <xf numFmtId="2" fontId="15" fillId="0" borderId="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6" fillId="36" borderId="0"/>
    <xf numFmtId="0" fontId="55" fillId="37" borderId="0" applyNumberFormat="0" applyBorder="0" applyAlignment="0" applyProtection="0"/>
    <xf numFmtId="0" fontId="55" fillId="36" borderId="0" applyNumberFormat="0" applyBorder="0" applyAlignment="0" applyProtection="0"/>
    <xf numFmtId="0" fontId="55" fillId="36" borderId="0"/>
    <xf numFmtId="0" fontId="57" fillId="3" borderId="0" applyNumberFormat="0" applyBorder="0" applyAlignment="0" applyProtection="0"/>
    <xf numFmtId="0" fontId="55" fillId="36" borderId="0" applyNumberFormat="0" applyBorder="0" applyAlignment="0" applyProtection="0"/>
    <xf numFmtId="0" fontId="57" fillId="3"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178" fontId="3" fillId="0" borderId="0">
      <alignment horizontal="right"/>
      <protection locked="0"/>
    </xf>
    <xf numFmtId="0" fontId="58" fillId="0" borderId="9" applyNumberFormat="0" applyFill="0" applyAlignment="0" applyProtection="0">
      <alignment vertical="top"/>
      <protection locked="0"/>
    </xf>
    <xf numFmtId="0" fontId="58" fillId="0" borderId="10"/>
    <xf numFmtId="0" fontId="58" fillId="0" borderId="5" applyNumberFormat="0" applyFill="0" applyAlignment="0" applyProtection="0">
      <alignment vertical="top"/>
      <protection locked="0"/>
    </xf>
    <xf numFmtId="0" fontId="58" fillId="0" borderId="5" applyNumberFormat="0" applyFill="0" applyAlignment="0" applyProtection="0">
      <alignment vertical="top"/>
      <protection locked="0"/>
    </xf>
    <xf numFmtId="0" fontId="58" fillId="0" borderId="0" applyNumberFormat="0" applyFill="0" applyAlignment="0" applyProtection="0"/>
    <xf numFmtId="0" fontId="58" fillId="0" borderId="0"/>
    <xf numFmtId="3" fontId="3" fillId="0" borderId="0"/>
    <xf numFmtId="179" fontId="3" fillId="0" borderId="0" applyFont="0" applyFill="0" applyBorder="0" applyAlignment="0" applyProtection="0"/>
    <xf numFmtId="179" fontId="4" fillId="0" borderId="0"/>
    <xf numFmtId="169" fontId="3"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175" fontId="4" fillId="0" borderId="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5" fontId="15"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6" fontId="15" fillId="0" borderId="0" applyFill="0" applyBorder="0" applyAlignment="0" applyProtection="0"/>
    <xf numFmtId="44" fontId="15" fillId="0" borderId="0" applyFont="0" applyFill="0" applyBorder="0" applyAlignment="0" applyProtection="0"/>
    <xf numFmtId="176" fontId="15" fillId="0" borderId="0"/>
    <xf numFmtId="180" fontId="5" fillId="0" borderId="0" applyFont="0" applyFill="0" applyBorder="0" applyAlignment="0" applyProtection="0"/>
    <xf numFmtId="176" fontId="4" fillId="0" borderId="0"/>
    <xf numFmtId="176" fontId="4" fillId="0" borderId="0"/>
    <xf numFmtId="44" fontId="5" fillId="0" borderId="0" applyFont="0" applyFill="0" applyBorder="0" applyAlignment="0" applyProtection="0"/>
    <xf numFmtId="44" fontId="5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76" fontId="1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0" fillId="0" borderId="0" applyFont="0" applyFill="0" applyBorder="0" applyAlignment="0" applyProtection="0"/>
    <xf numFmtId="181" fontId="15" fillId="0" borderId="0" applyFill="0" applyBorder="0" applyAlignment="0" applyProtection="0"/>
    <xf numFmtId="181" fontId="15" fillId="0" borderId="0"/>
    <xf numFmtId="182" fontId="15" fillId="0" borderId="0" applyFill="0" applyBorder="0" applyAlignment="0" applyProtection="0"/>
    <xf numFmtId="182" fontId="15" fillId="0" borderId="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2" fillId="89" borderId="0"/>
    <xf numFmtId="0" fontId="61" fillId="90" borderId="0" applyNumberFormat="0" applyBorder="0" applyAlignment="0" applyProtection="0"/>
    <xf numFmtId="0" fontId="61" fillId="89" borderId="0" applyNumberFormat="0" applyBorder="0" applyAlignment="0" applyProtection="0"/>
    <xf numFmtId="0" fontId="61" fillId="89" borderId="0"/>
    <xf numFmtId="0" fontId="63" fillId="4" borderId="0" applyNumberFormat="0" applyBorder="0" applyAlignment="0" applyProtection="0"/>
    <xf numFmtId="0" fontId="61" fillId="89" borderId="0" applyNumberFormat="0" applyBorder="0" applyAlignment="0" applyProtection="0"/>
    <xf numFmtId="0" fontId="63" fillId="4"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0" borderId="0"/>
    <xf numFmtId="0" fontId="4" fillId="0" borderId="0"/>
    <xf numFmtId="0" fontId="5" fillId="0" borderId="0"/>
    <xf numFmtId="0" fontId="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6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4"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67" fillId="0" borderId="0"/>
    <xf numFmtId="0" fontId="5" fillId="0" borderId="0"/>
    <xf numFmtId="0" fontId="5" fillId="0" borderId="0"/>
    <xf numFmtId="0" fontId="67" fillId="0" borderId="0"/>
    <xf numFmtId="0" fontId="67" fillId="0" borderId="0"/>
    <xf numFmtId="0" fontId="5" fillId="0" borderId="0"/>
    <xf numFmtId="0" fontId="2" fillId="0" borderId="0"/>
    <xf numFmtId="0" fontId="2" fillId="0" borderId="0"/>
    <xf numFmtId="0" fontId="60" fillId="0" borderId="0"/>
    <xf numFmtId="0" fontId="15" fillId="0" borderId="0"/>
    <xf numFmtId="0" fontId="15" fillId="0" borderId="0"/>
    <xf numFmtId="0" fontId="6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4" fillId="0" borderId="0"/>
    <xf numFmtId="0" fontId="50" fillId="91" borderId="11" applyNumberFormat="0" applyAlignment="0" applyProtection="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91" borderId="11" applyNumberFormat="0" applyAlignment="0" applyProtection="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Protection="0">
      <alignment horizontal="right" vertical="top"/>
      <protection locked="0"/>
    </xf>
    <xf numFmtId="0" fontId="23" fillId="0" borderId="0">
      <alignment horizontal="right" vertical="top"/>
    </xf>
    <xf numFmtId="49" fontId="23" fillId="0" borderId="0">
      <alignment horizontal="right"/>
      <protection locked="0"/>
    </xf>
    <xf numFmtId="0" fontId="23" fillId="0" borderId="0">
      <alignment horizontal="right"/>
      <protection locked="0"/>
    </xf>
    <xf numFmtId="0" fontId="3" fillId="0" borderId="0"/>
    <xf numFmtId="9" fontId="4" fillId="0" borderId="0" applyFont="0" applyFill="0" applyBorder="0" applyAlignment="0" applyProtection="0"/>
    <xf numFmtId="0" fontId="5" fillId="0" borderId="0"/>
    <xf numFmtId="9" fontId="4" fillId="0" borderId="0"/>
    <xf numFmtId="9" fontId="4"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60" fillId="0" borderId="0" applyFont="0" applyFill="0" applyBorder="0" applyAlignment="0" applyProtection="0"/>
    <xf numFmtId="9" fontId="4" fillId="0" borderId="0" applyFont="0" applyFill="0" applyBorder="0" applyAlignment="0" applyProtection="0"/>
    <xf numFmtId="0" fontId="5" fillId="0" borderId="0"/>
    <xf numFmtId="9" fontId="4" fillId="0" borderId="0" applyFont="0" applyFill="0" applyBorder="0" applyAlignment="0" applyProtection="0"/>
    <xf numFmtId="9" fontId="5" fillId="0" borderId="0" applyFont="0" applyFill="0" applyBorder="0" applyAlignment="0" applyProtection="0"/>
    <xf numFmtId="9" fontId="4" fillId="0" borderId="0"/>
    <xf numFmtId="9" fontId="4" fillId="0" borderId="0" applyFont="0" applyFill="0" applyBorder="0" applyAlignment="0" applyProtection="0"/>
    <xf numFmtId="9" fontId="15" fillId="0" borderId="0" applyFont="0" applyFill="0" applyBorder="0" applyAlignment="0" applyProtection="0"/>
    <xf numFmtId="165" fontId="15" fillId="0" borderId="0" applyFill="0" applyBorder="0" applyAlignment="0" applyProtection="0"/>
    <xf numFmtId="165" fontId="15" fillId="0" borderId="0"/>
    <xf numFmtId="3" fontId="15" fillId="0" borderId="0" applyFill="0" applyBorder="0" applyAlignment="0" applyProtection="0"/>
    <xf numFmtId="3" fontId="15" fillId="0" borderId="0"/>
    <xf numFmtId="4" fontId="10" fillId="92" borderId="0" applyFill="0"/>
    <xf numFmtId="0" fontId="69" fillId="0" borderId="0">
      <alignment horizontal="left" indent="7"/>
    </xf>
    <xf numFmtId="0" fontId="10" fillId="0" borderId="0" applyFill="0">
      <alignment horizontal="left" indent="7"/>
    </xf>
    <xf numFmtId="164" fontId="70" fillId="0" borderId="9" applyFill="0">
      <alignment horizontal="right"/>
    </xf>
    <xf numFmtId="0" fontId="34" fillId="0" borderId="12" applyNumberFormat="0" applyFont="0" applyBorder="0">
      <alignment horizontal="right"/>
    </xf>
    <xf numFmtId="0" fontId="71" fillId="0" borderId="0" applyFill="0"/>
    <xf numFmtId="0" fontId="17" fillId="0" borderId="0" applyFill="0"/>
    <xf numFmtId="4" fontId="70" fillId="0" borderId="9" applyFill="0"/>
    <xf numFmtId="0" fontId="15" fillId="0" borderId="0" applyNumberFormat="0" applyFont="0" applyBorder="0" applyAlignment="0"/>
    <xf numFmtId="0" fontId="20" fillId="0" borderId="0" applyFill="0">
      <alignment horizontal="left" indent="1"/>
    </xf>
    <xf numFmtId="0" fontId="72" fillId="0" borderId="0" applyFill="0">
      <alignment horizontal="left" indent="1"/>
    </xf>
    <xf numFmtId="4" fontId="23" fillId="0" borderId="0" applyFill="0"/>
    <xf numFmtId="0" fontId="15" fillId="0" borderId="0" applyNumberFormat="0" applyFont="0" applyFill="0" applyBorder="0" applyAlignment="0"/>
    <xf numFmtId="0" fontId="20" fillId="0" borderId="0" applyFill="0">
      <alignment horizontal="left" indent="2"/>
    </xf>
    <xf numFmtId="0" fontId="17" fillId="0" borderId="0" applyFill="0">
      <alignment horizontal="left" indent="2"/>
    </xf>
    <xf numFmtId="4" fontId="23" fillId="0" borderId="0" applyFill="0"/>
    <xf numFmtId="0" fontId="15" fillId="0" borderId="0" applyNumberFormat="0" applyFont="0" applyBorder="0" applyAlignment="0"/>
    <xf numFmtId="0" fontId="73" fillId="0" borderId="0">
      <alignment horizontal="left" indent="3"/>
    </xf>
    <xf numFmtId="0" fontId="74" fillId="0" borderId="0" applyFill="0">
      <alignment horizontal="left" indent="3"/>
    </xf>
    <xf numFmtId="4" fontId="23" fillId="0" borderId="0" applyFill="0"/>
    <xf numFmtId="0" fontId="15" fillId="0" borderId="0" applyNumberFormat="0" applyFont="0" applyBorder="0" applyAlignment="0"/>
    <xf numFmtId="0" fontId="24" fillId="0" borderId="0">
      <alignment horizontal="left" indent="4"/>
    </xf>
    <xf numFmtId="0" fontId="15" fillId="0" borderId="0" applyFill="0">
      <alignment horizontal="left" indent="4"/>
    </xf>
    <xf numFmtId="4" fontId="25" fillId="0" borderId="0" applyFill="0"/>
    <xf numFmtId="0" fontId="15" fillId="0" borderId="0" applyNumberFormat="0" applyFont="0" applyBorder="0" applyAlignment="0"/>
    <xf numFmtId="0" fontId="26" fillId="0" borderId="0">
      <alignment horizontal="left" indent="5"/>
    </xf>
    <xf numFmtId="0" fontId="27" fillId="0" borderId="0" applyFill="0">
      <alignment horizontal="left" indent="5"/>
    </xf>
    <xf numFmtId="4" fontId="28" fillId="0" borderId="0" applyFill="0"/>
    <xf numFmtId="0" fontId="15" fillId="0" borderId="0" applyNumberFormat="0" applyFont="0" applyFill="0" applyBorder="0" applyAlignment="0"/>
    <xf numFmtId="0" fontId="29" fillId="0" borderId="0" applyFill="0">
      <alignment horizontal="left" indent="6"/>
    </xf>
    <xf numFmtId="0" fontId="25" fillId="0" borderId="0" applyFill="0">
      <alignment horizontal="left" indent="6"/>
    </xf>
    <xf numFmtId="0" fontId="75" fillId="74" borderId="13" applyNumberFormat="0" applyAlignment="0" applyProtection="0"/>
    <xf numFmtId="0" fontId="75" fillId="74"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5" fillId="0" borderId="0"/>
    <xf numFmtId="0" fontId="5" fillId="0" borderId="0"/>
    <xf numFmtId="0" fontId="5" fillId="0" borderId="0"/>
    <xf numFmtId="0" fontId="5" fillId="0" borderId="0"/>
    <xf numFmtId="0" fontId="5" fillId="0" borderId="0"/>
    <xf numFmtId="0" fontId="75" fillId="75" borderId="13" applyNumberFormat="0" applyAlignment="0" applyProtection="0"/>
    <xf numFmtId="0" fontId="5" fillId="0" borderId="0"/>
    <xf numFmtId="0" fontId="5" fillId="0" borderId="0"/>
    <xf numFmtId="0" fontId="5" fillId="0" borderId="0"/>
    <xf numFmtId="0" fontId="75" fillId="75" borderId="13" applyNumberFormat="0" applyAlignment="0" applyProtection="0"/>
    <xf numFmtId="0" fontId="75" fillId="76"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75" fillId="74" borderId="13" applyNumberFormat="0" applyAlignment="0" applyProtection="0"/>
    <xf numFmtId="0" fontId="75" fillId="75" borderId="13" applyNumberFormat="0" applyAlignment="0" applyProtection="0"/>
    <xf numFmtId="0" fontId="3" fillId="0" borderId="0">
      <alignment horizontal="left" wrapText="1" indent="2"/>
    </xf>
    <xf numFmtId="0" fontId="7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77" fillId="0" borderId="0" applyNumberFormat="0" applyFill="0" applyBorder="0" applyAlignment="0" applyProtection="0"/>
    <xf numFmtId="0" fontId="5" fillId="0" borderId="0"/>
    <xf numFmtId="0" fontId="5" fillId="0" borderId="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78" fillId="0" borderId="0" applyNumberFormat="0" applyFill="0" applyBorder="0" applyAlignment="0" applyProtection="0"/>
    <xf numFmtId="0" fontId="5" fillId="0" borderId="0"/>
    <xf numFmtId="0" fontId="5" fillId="0" borderId="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0" fillId="0" borderId="0">
      <alignment vertical="center"/>
      <protection locked="0"/>
    </xf>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5" fillId="0" borderId="0"/>
    <xf numFmtId="0" fontId="5" fillId="0" borderId="0"/>
    <xf numFmtId="0" fontId="5" fillId="0" borderId="0"/>
    <xf numFmtId="0" fontId="5" fillId="0" borderId="0"/>
    <xf numFmtId="0" fontId="5" fillId="0" borderId="0"/>
    <xf numFmtId="0" fontId="79" fillId="0" borderId="14" applyNumberFormat="0" applyFill="0" applyAlignment="0" applyProtection="0"/>
    <xf numFmtId="0" fontId="5" fillId="0" borderId="0"/>
    <xf numFmtId="0" fontId="5" fillId="0" borderId="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5" fillId="0"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5" fillId="0" borderId="0"/>
    <xf numFmtId="0" fontId="5" fillId="0" borderId="0"/>
    <xf numFmtId="0" fontId="5" fillId="0" borderId="0"/>
    <xf numFmtId="0" fontId="5" fillId="0" borderId="0"/>
    <xf numFmtId="0" fontId="5" fillId="0" borderId="0"/>
    <xf numFmtId="0" fontId="81" fillId="0" borderId="15" applyNumberFormat="0" applyFill="0" applyAlignment="0" applyProtection="0"/>
    <xf numFmtId="0" fontId="5" fillId="0" borderId="0"/>
    <xf numFmtId="0" fontId="5" fillId="0" borderId="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5" fillId="0" borderId="0"/>
    <xf numFmtId="0" fontId="5" fillId="0" borderId="0"/>
    <xf numFmtId="0" fontId="5" fillId="0" borderId="0"/>
    <xf numFmtId="0" fontId="5" fillId="0" borderId="0"/>
    <xf numFmtId="0" fontId="5" fillId="0" borderId="0"/>
    <xf numFmtId="0" fontId="44" fillId="0" borderId="16" applyNumberFormat="0" applyFill="0" applyAlignment="0" applyProtection="0"/>
    <xf numFmtId="0" fontId="5" fillId="0" borderId="0"/>
    <xf numFmtId="0" fontId="5" fillId="0" borderId="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80" fillId="0" borderId="0" applyNumberFormat="0" applyFill="0" applyBorder="0" applyAlignment="0" applyProtection="0"/>
    <xf numFmtId="0" fontId="5" fillId="0" borderId="0"/>
    <xf numFmtId="0" fontId="5" fillId="0" borderId="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70" fillId="0" borderId="0" applyNumberFormat="0" applyFill="0" applyBorder="0" applyProtection="0">
      <alignment horizontal="left" vertical="top"/>
    </xf>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2" fillId="0" borderId="17" applyNumberFormat="0" applyFill="0" applyAlignment="0" applyProtection="0"/>
    <xf numFmtId="0" fontId="5" fillId="0" borderId="0"/>
    <xf numFmtId="0" fontId="5" fillId="0" borderId="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60">
    <xf numFmtId="0" fontId="0" fillId="0" borderId="0" xfId="0"/>
    <xf numFmtId="0" fontId="83" fillId="0" borderId="0" xfId="0" applyFont="1" applyBorder="1" applyAlignment="1">
      <alignment horizontal="center" vertical="center" wrapText="1"/>
    </xf>
    <xf numFmtId="0" fontId="83"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44" fontId="0" fillId="0" borderId="0" xfId="7238" applyFont="1"/>
    <xf numFmtId="3" fontId="0" fillId="0" borderId="0" xfId="0" applyNumberFormat="1" applyAlignment="1">
      <alignment horizontal="center"/>
    </xf>
    <xf numFmtId="44" fontId="0" fillId="0" borderId="0" xfId="7238" applyFont="1" applyAlignment="1">
      <alignment horizontal="center"/>
    </xf>
    <xf numFmtId="2" fontId="0" fillId="0" borderId="0" xfId="0" applyNumberFormat="1" applyAlignment="1">
      <alignment horizontal="center"/>
    </xf>
    <xf numFmtId="0" fontId="0" fillId="0" borderId="18" xfId="0" applyBorder="1" applyAlignment="1">
      <alignment horizontal="center" vertical="center"/>
    </xf>
    <xf numFmtId="49" fontId="0" fillId="0" borderId="18" xfId="0" applyNumberFormat="1" applyBorder="1" applyAlignment="1">
      <alignment horizontal="center" vertical="center"/>
    </xf>
    <xf numFmtId="49" fontId="0" fillId="0" borderId="18" xfId="0" applyNumberFormat="1" applyBorder="1" applyAlignment="1">
      <alignment wrapText="1"/>
    </xf>
    <xf numFmtId="3" fontId="0" fillId="0" borderId="18" xfId="0" applyNumberFormat="1" applyBorder="1" applyAlignment="1">
      <alignment horizontal="center"/>
    </xf>
    <xf numFmtId="44" fontId="0" fillId="0" borderId="18" xfId="7238" applyFont="1" applyBorder="1" applyAlignment="1">
      <alignment horizontal="center"/>
    </xf>
    <xf numFmtId="10" fontId="0" fillId="0" borderId="18" xfId="7237" applyNumberFormat="1" applyFont="1" applyBorder="1" applyAlignment="1">
      <alignment horizontal="center"/>
    </xf>
    <xf numFmtId="0" fontId="0" fillId="0" borderId="18" xfId="0" applyBorder="1" applyAlignment="1">
      <alignment horizontal="center"/>
    </xf>
    <xf numFmtId="44" fontId="0" fillId="0" borderId="18" xfId="7238" applyFont="1" applyBorder="1"/>
    <xf numFmtId="0" fontId="0" fillId="0" borderId="18" xfId="0" applyBorder="1" applyAlignment="1">
      <alignment wrapText="1"/>
    </xf>
    <xf numFmtId="0" fontId="88" fillId="94" borderId="20" xfId="0" applyFont="1" applyFill="1" applyBorder="1" applyAlignment="1">
      <alignment horizontal="center" vertical="center" wrapText="1"/>
    </xf>
    <xf numFmtId="49" fontId="0" fillId="0" borderId="12" xfId="0" applyNumberFormat="1" applyBorder="1" applyAlignment="1">
      <alignment wrapText="1"/>
    </xf>
    <xf numFmtId="0" fontId="0" fillId="0" borderId="12" xfId="0" applyBorder="1" applyAlignment="1">
      <alignment wrapText="1"/>
    </xf>
    <xf numFmtId="0" fontId="83" fillId="0" borderId="0" xfId="0" applyNumberFormat="1" applyFont="1" applyBorder="1" applyAlignment="1">
      <alignment horizontal="center" vertical="center" wrapText="1"/>
    </xf>
    <xf numFmtId="0" fontId="88" fillId="94" borderId="20" xfId="0" applyNumberFormat="1" applyFont="1" applyFill="1" applyBorder="1" applyAlignment="1">
      <alignment horizontal="center" vertical="center" wrapText="1"/>
    </xf>
    <xf numFmtId="0" fontId="0" fillId="0" borderId="12" xfId="0" applyNumberFormat="1" applyBorder="1" applyAlignment="1">
      <alignment wrapText="1"/>
    </xf>
    <xf numFmtId="0" fontId="0" fillId="0" borderId="0" xfId="0" applyNumberFormat="1" applyAlignment="1">
      <alignment wrapText="1"/>
    </xf>
    <xf numFmtId="0" fontId="0" fillId="95" borderId="18" xfId="0" applyFill="1" applyBorder="1" applyAlignment="1">
      <alignment horizontal="center"/>
    </xf>
    <xf numFmtId="0" fontId="0" fillId="95" borderId="18" xfId="0" applyFill="1" applyBorder="1" applyAlignment="1">
      <alignment wrapText="1"/>
    </xf>
    <xf numFmtId="0" fontId="0" fillId="95" borderId="12" xfId="0" applyFill="1" applyBorder="1" applyAlignment="1">
      <alignment wrapText="1"/>
    </xf>
    <xf numFmtId="0" fontId="0" fillId="95" borderId="12" xfId="0" applyNumberFormat="1" applyFill="1" applyBorder="1" applyAlignment="1">
      <alignment wrapText="1"/>
    </xf>
    <xf numFmtId="3" fontId="0" fillId="95" borderId="18" xfId="0" applyNumberFormat="1" applyFill="1" applyBorder="1" applyAlignment="1">
      <alignment horizontal="center"/>
    </xf>
    <xf numFmtId="44" fontId="0" fillId="95" borderId="18" xfId="7238" applyFont="1" applyFill="1" applyBorder="1" applyAlignment="1">
      <alignment horizontal="center"/>
    </xf>
    <xf numFmtId="10" fontId="0" fillId="95" borderId="18" xfId="7237" applyNumberFormat="1" applyFont="1" applyFill="1" applyBorder="1" applyAlignment="1">
      <alignment horizontal="center"/>
    </xf>
    <xf numFmtId="44" fontId="0" fillId="95" borderId="18" xfId="7238" applyFont="1" applyFill="1" applyBorder="1"/>
    <xf numFmtId="0" fontId="89" fillId="0" borderId="0" xfId="0" applyFont="1"/>
    <xf numFmtId="0" fontId="89" fillId="0" borderId="0" xfId="0" applyFont="1" applyAlignment="1">
      <alignment horizontal="center"/>
    </xf>
    <xf numFmtId="0" fontId="89" fillId="0" borderId="0" xfId="0" applyFont="1" applyAlignment="1">
      <alignment wrapText="1"/>
    </xf>
    <xf numFmtId="0" fontId="90" fillId="0" borderId="19" xfId="0" applyNumberFormat="1" applyFont="1" applyBorder="1" applyAlignment="1">
      <alignment wrapText="1"/>
    </xf>
    <xf numFmtId="183" fontId="89" fillId="0" borderId="0" xfId="7238" applyNumberFormat="1" applyFont="1" applyAlignment="1">
      <alignment horizontal="center"/>
    </xf>
    <xf numFmtId="44" fontId="89" fillId="0" borderId="0" xfId="7238" applyFont="1" applyAlignment="1">
      <alignment horizontal="center"/>
    </xf>
    <xf numFmtId="2" fontId="89" fillId="0" borderId="0" xfId="0" applyNumberFormat="1" applyFont="1" applyAlignment="1">
      <alignment horizontal="center"/>
    </xf>
    <xf numFmtId="44" fontId="89" fillId="0" borderId="0" xfId="7238" applyFont="1" applyAlignment="1">
      <alignment horizontal="right" vertical="center"/>
    </xf>
    <xf numFmtId="44" fontId="89" fillId="0" borderId="0" xfId="7238" applyFont="1"/>
    <xf numFmtId="0" fontId="90" fillId="0" borderId="0" xfId="0" applyFont="1"/>
    <xf numFmtId="0" fontId="90" fillId="0" borderId="0" xfId="0" applyFont="1" applyAlignment="1">
      <alignment horizontal="center"/>
    </xf>
    <xf numFmtId="0" fontId="90" fillId="0" borderId="0" xfId="0" applyFont="1" applyAlignment="1">
      <alignment wrapText="1"/>
    </xf>
    <xf numFmtId="0" fontId="90" fillId="0" borderId="0" xfId="0" applyNumberFormat="1" applyFont="1" applyBorder="1" applyAlignment="1">
      <alignment wrapText="1"/>
    </xf>
    <xf numFmtId="3" fontId="90" fillId="0" borderId="0" xfId="0" applyNumberFormat="1" applyFont="1" applyAlignment="1">
      <alignment horizontal="center"/>
    </xf>
    <xf numFmtId="44" fontId="90" fillId="0" borderId="0" xfId="7238" applyFont="1" applyAlignment="1">
      <alignment horizontal="center"/>
    </xf>
    <xf numFmtId="2" fontId="90" fillId="0" borderId="0" xfId="0" applyNumberFormat="1" applyFont="1" applyAlignment="1">
      <alignment horizontal="center"/>
    </xf>
    <xf numFmtId="9" fontId="89" fillId="0" borderId="0" xfId="7237" applyFont="1" applyAlignment="1">
      <alignment horizontal="right" vertical="center"/>
    </xf>
    <xf numFmtId="3" fontId="85" fillId="0" borderId="19" xfId="0" applyNumberFormat="1" applyFont="1" applyBorder="1" applyAlignment="1">
      <alignment horizontal="center" vertical="top" wrapText="1"/>
    </xf>
    <xf numFmtId="0" fontId="84" fillId="96" borderId="0" xfId="0" applyFont="1" applyFill="1" applyBorder="1" applyAlignment="1">
      <alignment horizontal="center" vertical="center" wrapText="1"/>
    </xf>
    <xf numFmtId="0" fontId="8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xf>
    <xf numFmtId="0" fontId="83" fillId="93" borderId="18" xfId="0" applyFont="1" applyFill="1" applyBorder="1" applyAlignment="1">
      <alignment horizontal="left" vertical="center" wrapText="1"/>
    </xf>
    <xf numFmtId="0" fontId="83" fillId="0" borderId="21" xfId="0" applyFont="1" applyFill="1" applyBorder="1" applyAlignment="1">
      <alignment horizontal="center" vertical="center" wrapText="1"/>
    </xf>
    <xf numFmtId="0" fontId="83" fillId="0" borderId="22" xfId="0" applyFont="1" applyFill="1" applyBorder="1" applyAlignment="1">
      <alignment horizontal="center" vertical="center" wrapText="1"/>
    </xf>
    <xf numFmtId="0" fontId="83" fillId="0" borderId="23" xfId="0" applyFont="1" applyFill="1" applyBorder="1" applyAlignment="1">
      <alignment horizontal="center" vertical="center" wrapText="1"/>
    </xf>
  </cellXfs>
  <cellStyles count="7242">
    <cellStyle name="          _x000d__x000a_386grabber=VGA.3GR_x000d__x000a_" xfId="1"/>
    <cellStyle name="20% - Énfasis1 1" xfId="2"/>
    <cellStyle name="20% - Énfasis1 10" xfId="3"/>
    <cellStyle name="20% - Énfasis1 10 1" xfId="4"/>
    <cellStyle name="20% - Énfasis1 11" xfId="5"/>
    <cellStyle name="20% - Énfasis1 12" xfId="6"/>
    <cellStyle name="20% - Énfasis1 13" xfId="7"/>
    <cellStyle name="20% - Énfasis1 2" xfId="8"/>
    <cellStyle name="20% - Énfasis1 2 1" xfId="9"/>
    <cellStyle name="20% - Énfasis1 2 2" xfId="10"/>
    <cellStyle name="20% - Énfasis1 2 3" xfId="11"/>
    <cellStyle name="20% - Énfasis1 3" xfId="12"/>
    <cellStyle name="20% - Énfasis1 3 1" xfId="13"/>
    <cellStyle name="20% - Énfasis1 3 2" xfId="14"/>
    <cellStyle name="20% - Énfasis1 4" xfId="15"/>
    <cellStyle name="20% - Énfasis1 4 1" xfId="16"/>
    <cellStyle name="20% - Énfasis1 4 2" xfId="17"/>
    <cellStyle name="20% - Énfasis1 5" xfId="18"/>
    <cellStyle name="20% - Énfasis1 5 1" xfId="19"/>
    <cellStyle name="20% - Énfasis1 6" xfId="20"/>
    <cellStyle name="20% - Énfasis1 6 1" xfId="21"/>
    <cellStyle name="20% - Énfasis1 7" xfId="22"/>
    <cellStyle name="20% - Énfasis1 7 1" xfId="23"/>
    <cellStyle name="20% - Énfasis1 8" xfId="24"/>
    <cellStyle name="20% - Énfasis1 8 1" xfId="25"/>
    <cellStyle name="20% - Énfasis1 9" xfId="26"/>
    <cellStyle name="20% - Énfasis1 9 1" xfId="27"/>
    <cellStyle name="20% - Énfasis2 1" xfId="28"/>
    <cellStyle name="20% - Énfasis2 10" xfId="29"/>
    <cellStyle name="20% - Énfasis2 10 1" xfId="30"/>
    <cellStyle name="20% - Énfasis2 11" xfId="31"/>
    <cellStyle name="20% - Énfasis2 12" xfId="32"/>
    <cellStyle name="20% - Énfasis2 13" xfId="33"/>
    <cellStyle name="20% - Énfasis2 2" xfId="34"/>
    <cellStyle name="20% - Énfasis2 2 1" xfId="35"/>
    <cellStyle name="20% - Énfasis2 2 2" xfId="36"/>
    <cellStyle name="20% - Énfasis2 2 3" xfId="37"/>
    <cellStyle name="20% - Énfasis2 3" xfId="38"/>
    <cellStyle name="20% - Énfasis2 3 1" xfId="39"/>
    <cellStyle name="20% - Énfasis2 3 2" xfId="40"/>
    <cellStyle name="20% - Énfasis2 4" xfId="41"/>
    <cellStyle name="20% - Énfasis2 4 1" xfId="42"/>
    <cellStyle name="20% - Énfasis2 4 2" xfId="43"/>
    <cellStyle name="20% - Énfasis2 5" xfId="44"/>
    <cellStyle name="20% - Énfasis2 5 1" xfId="45"/>
    <cellStyle name="20% - Énfasis2 6" xfId="46"/>
    <cellStyle name="20% - Énfasis2 6 1" xfId="47"/>
    <cellStyle name="20% - Énfasis2 7" xfId="48"/>
    <cellStyle name="20% - Énfasis2 7 1" xfId="49"/>
    <cellStyle name="20% - Énfasis2 8" xfId="50"/>
    <cellStyle name="20% - Énfasis2 8 1" xfId="51"/>
    <cellStyle name="20% - Énfasis2 9" xfId="52"/>
    <cellStyle name="20% - Énfasis2 9 1" xfId="53"/>
    <cellStyle name="20% - Énfasis3 1" xfId="54"/>
    <cellStyle name="20% - Énfasis3 10" xfId="55"/>
    <cellStyle name="20% - Énfasis3 10 1" xfId="56"/>
    <cellStyle name="20% - Énfasis3 11" xfId="57"/>
    <cellStyle name="20% - Énfasis3 12" xfId="58"/>
    <cellStyle name="20% - Énfasis3 13" xfId="59"/>
    <cellStyle name="20% - Énfasis3 2" xfId="60"/>
    <cellStyle name="20% - Énfasis3 2 1" xfId="61"/>
    <cellStyle name="20% - Énfasis3 2 2" xfId="62"/>
    <cellStyle name="20% - Énfasis3 2 3" xfId="63"/>
    <cellStyle name="20% - Énfasis3 3" xfId="64"/>
    <cellStyle name="20% - Énfasis3 3 1" xfId="65"/>
    <cellStyle name="20% - Énfasis3 3 2" xfId="66"/>
    <cellStyle name="20% - Énfasis3 4" xfId="67"/>
    <cellStyle name="20% - Énfasis3 4 1" xfId="68"/>
    <cellStyle name="20% - Énfasis3 4 2" xfId="69"/>
    <cellStyle name="20% - Énfasis3 5" xfId="70"/>
    <cellStyle name="20% - Énfasis3 5 1" xfId="71"/>
    <cellStyle name="20% - Énfasis3 6" xfId="72"/>
    <cellStyle name="20% - Énfasis3 6 1" xfId="73"/>
    <cellStyle name="20% - Énfasis3 7" xfId="74"/>
    <cellStyle name="20% - Énfasis3 7 1" xfId="75"/>
    <cellStyle name="20% - Énfasis3 8" xfId="76"/>
    <cellStyle name="20% - Énfasis3 8 1" xfId="77"/>
    <cellStyle name="20% - Énfasis3 9" xfId="78"/>
    <cellStyle name="20% - Énfasis3 9 1" xfId="79"/>
    <cellStyle name="20% - Énfasis4 1" xfId="80"/>
    <cellStyle name="20% - Énfasis4 10" xfId="81"/>
    <cellStyle name="20% - Énfasis4 10 1" xfId="82"/>
    <cellStyle name="20% - Énfasis4 11" xfId="83"/>
    <cellStyle name="20% - Énfasis4 12" xfId="84"/>
    <cellStyle name="20% - Énfasis4 13" xfId="85"/>
    <cellStyle name="20% - Énfasis4 14" xfId="86"/>
    <cellStyle name="20% - Énfasis4 2" xfId="87"/>
    <cellStyle name="20% - Énfasis4 2 1" xfId="88"/>
    <cellStyle name="20% - Énfasis4 2 2" xfId="89"/>
    <cellStyle name="20% - Énfasis4 2 3" xfId="90"/>
    <cellStyle name="20% - Énfasis4 3" xfId="91"/>
    <cellStyle name="20% - Énfasis4 3 1" xfId="92"/>
    <cellStyle name="20% - Énfasis4 3 2" xfId="93"/>
    <cellStyle name="20% - Énfasis4 4" xfId="94"/>
    <cellStyle name="20% - Énfasis4 4 1" xfId="95"/>
    <cellStyle name="20% - Énfasis4 4 2" xfId="96"/>
    <cellStyle name="20% - Énfasis4 5" xfId="97"/>
    <cellStyle name="20% - Énfasis4 5 1" xfId="98"/>
    <cellStyle name="20% - Énfasis4 6" xfId="99"/>
    <cellStyle name="20% - Énfasis4 6 1" xfId="100"/>
    <cellStyle name="20% - Énfasis4 7" xfId="101"/>
    <cellStyle name="20% - Énfasis4 7 1" xfId="102"/>
    <cellStyle name="20% - Énfasis4 8" xfId="103"/>
    <cellStyle name="20% - Énfasis4 8 1" xfId="104"/>
    <cellStyle name="20% - Énfasis4 9" xfId="105"/>
    <cellStyle name="20% - Énfasis4 9 1" xfId="106"/>
    <cellStyle name="20% - Énfasis5 1" xfId="107"/>
    <cellStyle name="20% - Énfasis5 10" xfId="108"/>
    <cellStyle name="20% - Énfasis5 10 1" xfId="109"/>
    <cellStyle name="20% - Énfasis5 11" xfId="110"/>
    <cellStyle name="20% - Énfasis5 12" xfId="111"/>
    <cellStyle name="20% - Énfasis5 13" xfId="112"/>
    <cellStyle name="20% - Énfasis5 2" xfId="113"/>
    <cellStyle name="20% - Énfasis5 2 1" xfId="114"/>
    <cellStyle name="20% - Énfasis5 2 2" xfId="115"/>
    <cellStyle name="20% - Énfasis5 2 3" xfId="116"/>
    <cellStyle name="20% - Énfasis5 3" xfId="117"/>
    <cellStyle name="20% - Énfasis5 3 1" xfId="118"/>
    <cellStyle name="20% - Énfasis5 3 2" xfId="119"/>
    <cellStyle name="20% - Énfasis5 4" xfId="120"/>
    <cellStyle name="20% - Énfasis5 4 1" xfId="121"/>
    <cellStyle name="20% - Énfasis5 4 2" xfId="122"/>
    <cellStyle name="20% - Énfasis5 5" xfId="123"/>
    <cellStyle name="20% - Énfasis5 5 1" xfId="124"/>
    <cellStyle name="20% - Énfasis5 6" xfId="125"/>
    <cellStyle name="20% - Énfasis5 6 1" xfId="126"/>
    <cellStyle name="20% - Énfasis5 7" xfId="127"/>
    <cellStyle name="20% - Énfasis5 7 1" xfId="128"/>
    <cellStyle name="20% - Énfasis5 8" xfId="129"/>
    <cellStyle name="20% - Énfasis5 8 1" xfId="130"/>
    <cellStyle name="20% - Énfasis5 9" xfId="131"/>
    <cellStyle name="20% - Énfasis5 9 1" xfId="132"/>
    <cellStyle name="20% - Énfasis6 1" xfId="133"/>
    <cellStyle name="20% - Énfasis6 10" xfId="134"/>
    <cellStyle name="20% - Énfasis6 10 1" xfId="135"/>
    <cellStyle name="20% - Énfasis6 11" xfId="136"/>
    <cellStyle name="20% - Énfasis6 12" xfId="137"/>
    <cellStyle name="20% - Énfasis6 13" xfId="138"/>
    <cellStyle name="20% - Énfasis6 2" xfId="139"/>
    <cellStyle name="20% - Énfasis6 2 1" xfId="140"/>
    <cellStyle name="20% - Énfasis6 2 2" xfId="141"/>
    <cellStyle name="20% - Énfasis6 2 3" xfId="142"/>
    <cellStyle name="20% - Énfasis6 3" xfId="143"/>
    <cellStyle name="20% - Énfasis6 3 1" xfId="144"/>
    <cellStyle name="20% - Énfasis6 3 2" xfId="145"/>
    <cellStyle name="20% - Énfasis6 4" xfId="146"/>
    <cellStyle name="20% - Énfasis6 4 1" xfId="147"/>
    <cellStyle name="20% - Énfasis6 4 2" xfId="148"/>
    <cellStyle name="20% - Énfasis6 5" xfId="149"/>
    <cellStyle name="20% - Énfasis6 5 1" xfId="150"/>
    <cellStyle name="20% - Énfasis6 6" xfId="151"/>
    <cellStyle name="20% - Énfasis6 6 1" xfId="152"/>
    <cellStyle name="20% - Énfasis6 7" xfId="153"/>
    <cellStyle name="20% - Énfasis6 7 1" xfId="154"/>
    <cellStyle name="20% - Énfasis6 8" xfId="155"/>
    <cellStyle name="20% - Énfasis6 8 1" xfId="156"/>
    <cellStyle name="20% - Énfasis6 9" xfId="157"/>
    <cellStyle name="20% - Énfasis6 9 1" xfId="158"/>
    <cellStyle name="40% - Énfasis1 1" xfId="159"/>
    <cellStyle name="40% - Énfasis1 10" xfId="160"/>
    <cellStyle name="40% - Énfasis1 10 1" xfId="161"/>
    <cellStyle name="40% - Énfasis1 11" xfId="162"/>
    <cellStyle name="40% - Énfasis1 12" xfId="163"/>
    <cellStyle name="40% - Énfasis1 13" xfId="164"/>
    <cellStyle name="40% - Énfasis1 2" xfId="165"/>
    <cellStyle name="40% - Énfasis1 2 1" xfId="166"/>
    <cellStyle name="40% - Énfasis1 2 2" xfId="167"/>
    <cellStyle name="40% - Énfasis1 2 3" xfId="168"/>
    <cellStyle name="40% - Énfasis1 3" xfId="169"/>
    <cellStyle name="40% - Énfasis1 3 1" xfId="170"/>
    <cellStyle name="40% - Énfasis1 3 2" xfId="171"/>
    <cellStyle name="40% - Énfasis1 4" xfId="172"/>
    <cellStyle name="40% - Énfasis1 4 1" xfId="173"/>
    <cellStyle name="40% - Énfasis1 4 2" xfId="174"/>
    <cellStyle name="40% - Énfasis1 5" xfId="175"/>
    <cellStyle name="40% - Énfasis1 5 1" xfId="176"/>
    <cellStyle name="40% - Énfasis1 6" xfId="177"/>
    <cellStyle name="40% - Énfasis1 6 1" xfId="178"/>
    <cellStyle name="40% - Énfasis1 7" xfId="179"/>
    <cellStyle name="40% - Énfasis1 7 1" xfId="180"/>
    <cellStyle name="40% - Énfasis1 8" xfId="181"/>
    <cellStyle name="40% - Énfasis1 8 1" xfId="182"/>
    <cellStyle name="40% - Énfasis1 9" xfId="183"/>
    <cellStyle name="40% - Énfasis1 9 1" xfId="184"/>
    <cellStyle name="40% - Énfasis2 1" xfId="185"/>
    <cellStyle name="40% - Énfasis2 10" xfId="186"/>
    <cellStyle name="40% - Énfasis2 10 1" xfId="187"/>
    <cellStyle name="40% - Énfasis2 11" xfId="188"/>
    <cellStyle name="40% - Énfasis2 12" xfId="189"/>
    <cellStyle name="40% - Énfasis2 13" xfId="190"/>
    <cellStyle name="40% - Énfasis2 14" xfId="191"/>
    <cellStyle name="40% - Énfasis2 2" xfId="192"/>
    <cellStyle name="40% - Énfasis2 2 1" xfId="193"/>
    <cellStyle name="40% - Énfasis2 2 2" xfId="194"/>
    <cellStyle name="40% - Énfasis2 2 3" xfId="195"/>
    <cellStyle name="40% - Énfasis2 3" xfId="196"/>
    <cellStyle name="40% - Énfasis2 3 1" xfId="197"/>
    <cellStyle name="40% - Énfasis2 3 2" xfId="198"/>
    <cellStyle name="40% - Énfasis2 4" xfId="199"/>
    <cellStyle name="40% - Énfasis2 4 1" xfId="200"/>
    <cellStyle name="40% - Énfasis2 4 2" xfId="201"/>
    <cellStyle name="40% - Énfasis2 5" xfId="202"/>
    <cellStyle name="40% - Énfasis2 5 1" xfId="203"/>
    <cellStyle name="40% - Énfasis2 6" xfId="204"/>
    <cellStyle name="40% - Énfasis2 6 1" xfId="205"/>
    <cellStyle name="40% - Énfasis2 7" xfId="206"/>
    <cellStyle name="40% - Énfasis2 7 1" xfId="207"/>
    <cellStyle name="40% - Énfasis2 8" xfId="208"/>
    <cellStyle name="40% - Énfasis2 8 1" xfId="209"/>
    <cellStyle name="40% - Énfasis2 9" xfId="210"/>
    <cellStyle name="40% - Énfasis2 9 1" xfId="211"/>
    <cellStyle name="40% - Énfasis3 1" xfId="212"/>
    <cellStyle name="40% - Énfasis3 10" xfId="213"/>
    <cellStyle name="40% - Énfasis3 10 1" xfId="214"/>
    <cellStyle name="40% - Énfasis3 11" xfId="215"/>
    <cellStyle name="40% - Énfasis3 12" xfId="216"/>
    <cellStyle name="40% - Énfasis3 13" xfId="217"/>
    <cellStyle name="40% - Énfasis3 2" xfId="218"/>
    <cellStyle name="40% - Énfasis3 2 1" xfId="219"/>
    <cellStyle name="40% - Énfasis3 2 2" xfId="220"/>
    <cellStyle name="40% - Énfasis3 2 3" xfId="221"/>
    <cellStyle name="40% - Énfasis3 3" xfId="222"/>
    <cellStyle name="40% - Énfasis3 3 1" xfId="223"/>
    <cellStyle name="40% - Énfasis3 3 2" xfId="224"/>
    <cellStyle name="40% - Énfasis3 4" xfId="225"/>
    <cellStyle name="40% - Énfasis3 4 1" xfId="226"/>
    <cellStyle name="40% - Énfasis3 4 2" xfId="227"/>
    <cellStyle name="40% - Énfasis3 5" xfId="228"/>
    <cellStyle name="40% - Énfasis3 5 1" xfId="229"/>
    <cellStyle name="40% - Énfasis3 6" xfId="230"/>
    <cellStyle name="40% - Énfasis3 6 1" xfId="231"/>
    <cellStyle name="40% - Énfasis3 7" xfId="232"/>
    <cellStyle name="40% - Énfasis3 7 1" xfId="233"/>
    <cellStyle name="40% - Énfasis3 8" xfId="234"/>
    <cellStyle name="40% - Énfasis3 8 1" xfId="235"/>
    <cellStyle name="40% - Énfasis3 9" xfId="236"/>
    <cellStyle name="40% - Énfasis3 9 1" xfId="237"/>
    <cellStyle name="40% - Énfasis4 1" xfId="238"/>
    <cellStyle name="40% - Énfasis4 10" xfId="239"/>
    <cellStyle name="40% - Énfasis4 10 1" xfId="240"/>
    <cellStyle name="40% - Énfasis4 11" xfId="241"/>
    <cellStyle name="40% - Énfasis4 12" xfId="242"/>
    <cellStyle name="40% - Énfasis4 13" xfId="243"/>
    <cellStyle name="40% - Énfasis4 14" xfId="244"/>
    <cellStyle name="40% - Énfasis4 2" xfId="245"/>
    <cellStyle name="40% - Énfasis4 2 1" xfId="246"/>
    <cellStyle name="40% - Énfasis4 2 2" xfId="247"/>
    <cellStyle name="40% - Énfasis4 2 3" xfId="248"/>
    <cellStyle name="40% - Énfasis4 3" xfId="249"/>
    <cellStyle name="40% - Énfasis4 3 1" xfId="250"/>
    <cellStyle name="40% - Énfasis4 3 2" xfId="251"/>
    <cellStyle name="40% - Énfasis4 4" xfId="252"/>
    <cellStyle name="40% - Énfasis4 4 1" xfId="253"/>
    <cellStyle name="40% - Énfasis4 4 2" xfId="254"/>
    <cellStyle name="40% - Énfasis4 5" xfId="255"/>
    <cellStyle name="40% - Énfasis4 5 1" xfId="256"/>
    <cellStyle name="40% - Énfasis4 6" xfId="257"/>
    <cellStyle name="40% - Énfasis4 6 1" xfId="258"/>
    <cellStyle name="40% - Énfasis4 7" xfId="259"/>
    <cellStyle name="40% - Énfasis4 7 1" xfId="260"/>
    <cellStyle name="40% - Énfasis4 8" xfId="261"/>
    <cellStyle name="40% - Énfasis4 8 1" xfId="262"/>
    <cellStyle name="40% - Énfasis4 9" xfId="263"/>
    <cellStyle name="40% - Énfasis4 9 1" xfId="264"/>
    <cellStyle name="40% - Énfasis5 1" xfId="265"/>
    <cellStyle name="40% - Énfasis5 10" xfId="266"/>
    <cellStyle name="40% - Énfasis5 10 1" xfId="267"/>
    <cellStyle name="40% - Énfasis5 11" xfId="268"/>
    <cellStyle name="40% - Énfasis5 12" xfId="269"/>
    <cellStyle name="40% - Énfasis5 13" xfId="270"/>
    <cellStyle name="40% - Énfasis5 2" xfId="271"/>
    <cellStyle name="40% - Énfasis5 2 1" xfId="272"/>
    <cellStyle name="40% - Énfasis5 2 2" xfId="273"/>
    <cellStyle name="40% - Énfasis5 2 3" xfId="274"/>
    <cellStyle name="40% - Énfasis5 3" xfId="275"/>
    <cellStyle name="40% - Énfasis5 3 1" xfId="276"/>
    <cellStyle name="40% - Énfasis5 3 2" xfId="277"/>
    <cellStyle name="40% - Énfasis5 4" xfId="278"/>
    <cellStyle name="40% - Énfasis5 4 1" xfId="279"/>
    <cellStyle name="40% - Énfasis5 4 2" xfId="280"/>
    <cellStyle name="40% - Énfasis5 5" xfId="281"/>
    <cellStyle name="40% - Énfasis5 5 1" xfId="282"/>
    <cellStyle name="40% - Énfasis5 6" xfId="283"/>
    <cellStyle name="40% - Énfasis5 6 1" xfId="284"/>
    <cellStyle name="40% - Énfasis5 7" xfId="285"/>
    <cellStyle name="40% - Énfasis5 7 1" xfId="286"/>
    <cellStyle name="40% - Énfasis5 8" xfId="287"/>
    <cellStyle name="40% - Énfasis5 8 1" xfId="288"/>
    <cellStyle name="40% - Énfasis5 9" xfId="289"/>
    <cellStyle name="40% - Énfasis5 9 1" xfId="290"/>
    <cellStyle name="40% - Énfasis6 1" xfId="291"/>
    <cellStyle name="40% - Énfasis6 10" xfId="292"/>
    <cellStyle name="40% - Énfasis6 10 1" xfId="293"/>
    <cellStyle name="40% - Énfasis6 11" xfId="294"/>
    <cellStyle name="40% - Énfasis6 12" xfId="295"/>
    <cellStyle name="40% - Énfasis6 13" xfId="296"/>
    <cellStyle name="40% - Énfasis6 2" xfId="297"/>
    <cellStyle name="40% - Énfasis6 2 1" xfId="298"/>
    <cellStyle name="40% - Énfasis6 2 2" xfId="299"/>
    <cellStyle name="40% - Énfasis6 2 3" xfId="300"/>
    <cellStyle name="40% - Énfasis6 3" xfId="301"/>
    <cellStyle name="40% - Énfasis6 3 1" xfId="302"/>
    <cellStyle name="40% - Énfasis6 3 2" xfId="303"/>
    <cellStyle name="40% - Énfasis6 4" xfId="304"/>
    <cellStyle name="40% - Énfasis6 4 1" xfId="305"/>
    <cellStyle name="40% - Énfasis6 4 2" xfId="306"/>
    <cellStyle name="40% - Énfasis6 5" xfId="307"/>
    <cellStyle name="40% - Énfasis6 5 1" xfId="308"/>
    <cellStyle name="40% - Énfasis6 6" xfId="309"/>
    <cellStyle name="40% - Énfasis6 6 1" xfId="310"/>
    <cellStyle name="40% - Énfasis6 7" xfId="311"/>
    <cellStyle name="40% - Énfasis6 7 1" xfId="312"/>
    <cellStyle name="40% - Énfasis6 8" xfId="313"/>
    <cellStyle name="40% - Énfasis6 8 1" xfId="314"/>
    <cellStyle name="40% - Énfasis6 9" xfId="315"/>
    <cellStyle name="40% - Énfasis6 9 1" xfId="316"/>
    <cellStyle name="60% - Énfasis1 1" xfId="317"/>
    <cellStyle name="60% - Énfasis1 10" xfId="318"/>
    <cellStyle name="60% - Énfasis1 10 1" xfId="319"/>
    <cellStyle name="60% - Énfasis1 11" xfId="320"/>
    <cellStyle name="60% - Énfasis1 12" xfId="321"/>
    <cellStyle name="60% - Énfasis1 13" xfId="322"/>
    <cellStyle name="60% - Énfasis1 2" xfId="323"/>
    <cellStyle name="60% - Énfasis1 2 1" xfId="324"/>
    <cellStyle name="60% - Énfasis1 2 2" xfId="325"/>
    <cellStyle name="60% - Énfasis1 2 3" xfId="326"/>
    <cellStyle name="60% - Énfasis1 3" xfId="327"/>
    <cellStyle name="60% - Énfasis1 3 1" xfId="328"/>
    <cellStyle name="60% - Énfasis1 3 2" xfId="329"/>
    <cellStyle name="60% - Énfasis1 4" xfId="330"/>
    <cellStyle name="60% - Énfasis1 4 1" xfId="331"/>
    <cellStyle name="60% - Énfasis1 4 2" xfId="332"/>
    <cellStyle name="60% - Énfasis1 5" xfId="333"/>
    <cellStyle name="60% - Énfasis1 5 1" xfId="334"/>
    <cellStyle name="60% - Énfasis1 6" xfId="335"/>
    <cellStyle name="60% - Énfasis1 6 1" xfId="336"/>
    <cellStyle name="60% - Énfasis1 7" xfId="337"/>
    <cellStyle name="60% - Énfasis1 7 1" xfId="338"/>
    <cellStyle name="60% - Énfasis1 8" xfId="339"/>
    <cellStyle name="60% - Énfasis1 8 1" xfId="340"/>
    <cellStyle name="60% - Énfasis1 9" xfId="341"/>
    <cellStyle name="60% - Énfasis1 9 1" xfId="342"/>
    <cellStyle name="60% - Énfasis2 1" xfId="343"/>
    <cellStyle name="60% - Énfasis2 10" xfId="344"/>
    <cellStyle name="60% - Énfasis2 10 1" xfId="345"/>
    <cellStyle name="60% - Énfasis2 11" xfId="346"/>
    <cellStyle name="60% - Énfasis2 12" xfId="347"/>
    <cellStyle name="60% - Énfasis2 13" xfId="348"/>
    <cellStyle name="60% - Énfasis2 14" xfId="349"/>
    <cellStyle name="60% - Énfasis2 2" xfId="350"/>
    <cellStyle name="60% - Énfasis2 2 1" xfId="351"/>
    <cellStyle name="60% - Énfasis2 2 2" xfId="352"/>
    <cellStyle name="60% - Énfasis2 3" xfId="353"/>
    <cellStyle name="60% - Énfasis2 3 1" xfId="354"/>
    <cellStyle name="60% - Énfasis2 3 2" xfId="355"/>
    <cellStyle name="60% - Énfasis2 4" xfId="356"/>
    <cellStyle name="60% - Énfasis2 4 1" xfId="357"/>
    <cellStyle name="60% - Énfasis2 4 2" xfId="358"/>
    <cellStyle name="60% - Énfasis2 5" xfId="359"/>
    <cellStyle name="60% - Énfasis2 5 1" xfId="360"/>
    <cellStyle name="60% - Énfasis2 6" xfId="361"/>
    <cellStyle name="60% - Énfasis2 6 1" xfId="362"/>
    <cellStyle name="60% - Énfasis2 7" xfId="363"/>
    <cellStyle name="60% - Énfasis2 7 1" xfId="364"/>
    <cellStyle name="60% - Énfasis2 8" xfId="365"/>
    <cellStyle name="60% - Énfasis2 8 1" xfId="366"/>
    <cellStyle name="60% - Énfasis2 9" xfId="367"/>
    <cellStyle name="60% - Énfasis2 9 1" xfId="368"/>
    <cellStyle name="60% - Énfasis3 1" xfId="369"/>
    <cellStyle name="60% - Énfasis3 10" xfId="370"/>
    <cellStyle name="60% - Énfasis3 10 1" xfId="371"/>
    <cellStyle name="60% - Énfasis3 11" xfId="372"/>
    <cellStyle name="60% - Énfasis3 12" xfId="373"/>
    <cellStyle name="60% - Énfasis3 13" xfId="374"/>
    <cellStyle name="60% - Énfasis3 2" xfId="375"/>
    <cellStyle name="60% - Énfasis3 2 1" xfId="376"/>
    <cellStyle name="60% - Énfasis3 2 2" xfId="377"/>
    <cellStyle name="60% - Énfasis3 2 3" xfId="378"/>
    <cellStyle name="60% - Énfasis3 3" xfId="379"/>
    <cellStyle name="60% - Énfasis3 3 1" xfId="380"/>
    <cellStyle name="60% - Énfasis3 3 2" xfId="381"/>
    <cellStyle name="60% - Énfasis3 4" xfId="382"/>
    <cellStyle name="60% - Énfasis3 4 1" xfId="383"/>
    <cellStyle name="60% - Énfasis3 4 2" xfId="384"/>
    <cellStyle name="60% - Énfasis3 5" xfId="385"/>
    <cellStyle name="60% - Énfasis3 5 1" xfId="386"/>
    <cellStyle name="60% - Énfasis3 6" xfId="387"/>
    <cellStyle name="60% - Énfasis3 6 1" xfId="388"/>
    <cellStyle name="60% - Énfasis3 7" xfId="389"/>
    <cellStyle name="60% - Énfasis3 7 1" xfId="390"/>
    <cellStyle name="60% - Énfasis3 8" xfId="391"/>
    <cellStyle name="60% - Énfasis3 8 1" xfId="392"/>
    <cellStyle name="60% - Énfasis3 9" xfId="393"/>
    <cellStyle name="60% - Énfasis3 9 1" xfId="394"/>
    <cellStyle name="60% - Énfasis4 1" xfId="395"/>
    <cellStyle name="60% - Énfasis4 10" xfId="396"/>
    <cellStyle name="60% - Énfasis4 10 1" xfId="397"/>
    <cellStyle name="60% - Énfasis4 11" xfId="398"/>
    <cellStyle name="60% - Énfasis4 12" xfId="399"/>
    <cellStyle name="60% - Énfasis4 13" xfId="400"/>
    <cellStyle name="60% - Énfasis4 2" xfId="401"/>
    <cellStyle name="60% - Énfasis4 2 1" xfId="402"/>
    <cellStyle name="60% - Énfasis4 2 2" xfId="403"/>
    <cellStyle name="60% - Énfasis4 3" xfId="404"/>
    <cellStyle name="60% - Énfasis4 3 1" xfId="405"/>
    <cellStyle name="60% - Énfasis4 3 2" xfId="406"/>
    <cellStyle name="60% - Énfasis4 4" xfId="407"/>
    <cellStyle name="60% - Énfasis4 4 1" xfId="408"/>
    <cellStyle name="60% - Énfasis4 4 2" xfId="409"/>
    <cellStyle name="60% - Énfasis4 5" xfId="410"/>
    <cellStyle name="60% - Énfasis4 5 1" xfId="411"/>
    <cellStyle name="60% - Énfasis4 6" xfId="412"/>
    <cellStyle name="60% - Énfasis4 6 1" xfId="413"/>
    <cellStyle name="60% - Énfasis4 7" xfId="414"/>
    <cellStyle name="60% - Énfasis4 7 1" xfId="415"/>
    <cellStyle name="60% - Énfasis4 8" xfId="416"/>
    <cellStyle name="60% - Énfasis4 8 1" xfId="417"/>
    <cellStyle name="60% - Énfasis4 9" xfId="418"/>
    <cellStyle name="60% - Énfasis4 9 1" xfId="419"/>
    <cellStyle name="60% - Énfasis5 1" xfId="420"/>
    <cellStyle name="60% - Énfasis5 10" xfId="421"/>
    <cellStyle name="60% - Énfasis5 10 1" xfId="422"/>
    <cellStyle name="60% - Énfasis5 11" xfId="423"/>
    <cellStyle name="60% - Énfasis5 12" xfId="424"/>
    <cellStyle name="60% - Énfasis5 13" xfId="425"/>
    <cellStyle name="60% - Énfasis5 2" xfId="426"/>
    <cellStyle name="60% - Énfasis5 2 1" xfId="427"/>
    <cellStyle name="60% - Énfasis5 2 2" xfId="428"/>
    <cellStyle name="60% - Énfasis5 2 3" xfId="429"/>
    <cellStyle name="60% - Énfasis5 3" xfId="430"/>
    <cellStyle name="60% - Énfasis5 3 1" xfId="431"/>
    <cellStyle name="60% - Énfasis5 3 2" xfId="432"/>
    <cellStyle name="60% - Énfasis5 4" xfId="433"/>
    <cellStyle name="60% - Énfasis5 4 1" xfId="434"/>
    <cellStyle name="60% - Énfasis5 4 2" xfId="435"/>
    <cellStyle name="60% - Énfasis5 5" xfId="436"/>
    <cellStyle name="60% - Énfasis5 5 1" xfId="437"/>
    <cellStyle name="60% - Énfasis5 6" xfId="438"/>
    <cellStyle name="60% - Énfasis5 6 1" xfId="439"/>
    <cellStyle name="60% - Énfasis5 7" xfId="440"/>
    <cellStyle name="60% - Énfasis5 7 1" xfId="441"/>
    <cellStyle name="60% - Énfasis5 8" xfId="442"/>
    <cellStyle name="60% - Énfasis5 8 1" xfId="443"/>
    <cellStyle name="60% - Énfasis5 9" xfId="444"/>
    <cellStyle name="60% - Énfasis5 9 1" xfId="445"/>
    <cellStyle name="60% - Énfasis6 1" xfId="446"/>
    <cellStyle name="60% - Énfasis6 10" xfId="447"/>
    <cellStyle name="60% - Énfasis6 10 1" xfId="448"/>
    <cellStyle name="60% - Énfasis6 11" xfId="449"/>
    <cellStyle name="60% - Énfasis6 12" xfId="450"/>
    <cellStyle name="60% - Énfasis6 13" xfId="451"/>
    <cellStyle name="60% - Énfasis6 14" xfId="452"/>
    <cellStyle name="60% - Énfasis6 2" xfId="453"/>
    <cellStyle name="60% - Énfasis6 2 1" xfId="454"/>
    <cellStyle name="60% - Énfasis6 2 2" xfId="455"/>
    <cellStyle name="60% - Énfasis6 3" xfId="456"/>
    <cellStyle name="60% - Énfasis6 3 1" xfId="457"/>
    <cellStyle name="60% - Énfasis6 3 2" xfId="458"/>
    <cellStyle name="60% - Énfasis6 4" xfId="459"/>
    <cellStyle name="60% - Énfasis6 4 1" xfId="460"/>
    <cellStyle name="60% - Énfasis6 4 2" xfId="461"/>
    <cellStyle name="60% - Énfasis6 5" xfId="462"/>
    <cellStyle name="60% - Énfasis6 5 1" xfId="463"/>
    <cellStyle name="60% - Énfasis6 6" xfId="464"/>
    <cellStyle name="60% - Énfasis6 6 1" xfId="465"/>
    <cellStyle name="60% - Énfasis6 7" xfId="466"/>
    <cellStyle name="60% - Énfasis6 7 1" xfId="467"/>
    <cellStyle name="60% - Énfasis6 8" xfId="468"/>
    <cellStyle name="60% - Énfasis6 8 1" xfId="469"/>
    <cellStyle name="60% - Énfasis6 9" xfId="470"/>
    <cellStyle name="60% - Énfasis6 9 1" xfId="471"/>
    <cellStyle name="B1" xfId="472"/>
    <cellStyle name="Base 0" xfId="473"/>
    <cellStyle name="Base 0 2" xfId="474"/>
    <cellStyle name="Base 0 dec" xfId="475"/>
    <cellStyle name="Base 0 dec 2" xfId="476"/>
    <cellStyle name="Base 0 dec 2 2" xfId="477"/>
    <cellStyle name="Base 0 dec 3" xfId="478"/>
    <cellStyle name="Base 0 dec_PARA EL DIAG. DE EDUCACION" xfId="479"/>
    <cellStyle name="Base 1 dec" xfId="480"/>
    <cellStyle name="Base 1 dec 2" xfId="481"/>
    <cellStyle name="Base 1 dec 2 2" xfId="482"/>
    <cellStyle name="Base 1 dec 3" xfId="483"/>
    <cellStyle name="Base 2 dec" xfId="484"/>
    <cellStyle name="Base 2 dec 2" xfId="485"/>
    <cellStyle name="Base 3 dec" xfId="486"/>
    <cellStyle name="Base 3 dec 2" xfId="487"/>
    <cellStyle name="Buena 1" xfId="488"/>
    <cellStyle name="Buena 10" xfId="489"/>
    <cellStyle name="Buena 10 1" xfId="490"/>
    <cellStyle name="Buena 11" xfId="491"/>
    <cellStyle name="Buena 12" xfId="492"/>
    <cellStyle name="Buena 13" xfId="493"/>
    <cellStyle name="Buena 2" xfId="494"/>
    <cellStyle name="Buena 2 1" xfId="495"/>
    <cellStyle name="Buena 2 2" xfId="496"/>
    <cellStyle name="Buena 3" xfId="497"/>
    <cellStyle name="Buena 3 1" xfId="498"/>
    <cellStyle name="Buena 3 2" xfId="499"/>
    <cellStyle name="Buena 4" xfId="500"/>
    <cellStyle name="Buena 4 1" xfId="501"/>
    <cellStyle name="Buena 4 2" xfId="502"/>
    <cellStyle name="Buena 5" xfId="503"/>
    <cellStyle name="Buena 5 1" xfId="504"/>
    <cellStyle name="Buena 6" xfId="505"/>
    <cellStyle name="Buena 6 1" xfId="506"/>
    <cellStyle name="Buena 7" xfId="507"/>
    <cellStyle name="Buena 7 1" xfId="508"/>
    <cellStyle name="Buena 8" xfId="509"/>
    <cellStyle name="Buena 8 1" xfId="510"/>
    <cellStyle name="Buena 9" xfId="511"/>
    <cellStyle name="Buena 9 1" xfId="512"/>
    <cellStyle name="C00A" xfId="513"/>
    <cellStyle name="C00B" xfId="514"/>
    <cellStyle name="C00L" xfId="515"/>
    <cellStyle name="C01A" xfId="516"/>
    <cellStyle name="C01B" xfId="517"/>
    <cellStyle name="C01H" xfId="518"/>
    <cellStyle name="C01L" xfId="519"/>
    <cellStyle name="C02A" xfId="520"/>
    <cellStyle name="C02B" xfId="521"/>
    <cellStyle name="C02H" xfId="522"/>
    <cellStyle name="C02L" xfId="523"/>
    <cellStyle name="C03A" xfId="524"/>
    <cellStyle name="C03B" xfId="525"/>
    <cellStyle name="C03H" xfId="526"/>
    <cellStyle name="C03L" xfId="527"/>
    <cellStyle name="C04A" xfId="528"/>
    <cellStyle name="C04B" xfId="529"/>
    <cellStyle name="C04H" xfId="530"/>
    <cellStyle name="C04L" xfId="531"/>
    <cellStyle name="C05A" xfId="532"/>
    <cellStyle name="C05B" xfId="533"/>
    <cellStyle name="C05H" xfId="534"/>
    <cellStyle name="C05L" xfId="535"/>
    <cellStyle name="C06A" xfId="536"/>
    <cellStyle name="C06B" xfId="537"/>
    <cellStyle name="C06H" xfId="538"/>
    <cellStyle name="C06L" xfId="539"/>
    <cellStyle name="C07A" xfId="540"/>
    <cellStyle name="C07B" xfId="541"/>
    <cellStyle name="C07H" xfId="542"/>
    <cellStyle name="C07L" xfId="543"/>
    <cellStyle name="Cabecera 1" xfId="544"/>
    <cellStyle name="Cabecera 1 2" xfId="545"/>
    <cellStyle name="Cabecera 2" xfId="546"/>
    <cellStyle name="Cabecera 2 2" xfId="547"/>
    <cellStyle name="Cálculo 1" xfId="548"/>
    <cellStyle name="Cálculo 10" xfId="549"/>
    <cellStyle name="Cálculo 10 1" xfId="550"/>
    <cellStyle name="Cálculo 11" xfId="551"/>
    <cellStyle name="Cálculo 12" xfId="552"/>
    <cellStyle name="Cálculo 13" xfId="553"/>
    <cellStyle name="Cálculo 2" xfId="554"/>
    <cellStyle name="Cálculo 2 1" xfId="555"/>
    <cellStyle name="Cálculo 2 2" xfId="556"/>
    <cellStyle name="Cálculo 3" xfId="557"/>
    <cellStyle name="Cálculo 3 1" xfId="558"/>
    <cellStyle name="Cálculo 3 2" xfId="559"/>
    <cellStyle name="Cálculo 4" xfId="560"/>
    <cellStyle name="Cálculo 4 1" xfId="561"/>
    <cellStyle name="Cálculo 4 2" xfId="562"/>
    <cellStyle name="Cálculo 5" xfId="563"/>
    <cellStyle name="Cálculo 5 1" xfId="564"/>
    <cellStyle name="Cálculo 6" xfId="565"/>
    <cellStyle name="Cálculo 6 1" xfId="566"/>
    <cellStyle name="Cálculo 7" xfId="567"/>
    <cellStyle name="Cálculo 7 1" xfId="568"/>
    <cellStyle name="Cálculo 8" xfId="569"/>
    <cellStyle name="Cálculo 8 1" xfId="570"/>
    <cellStyle name="Cálculo 9" xfId="571"/>
    <cellStyle name="Cálculo 9 1" xfId="572"/>
    <cellStyle name="Capitulo" xfId="573"/>
    <cellStyle name="Capítulo" xfId="574"/>
    <cellStyle name="Capitulo 2" xfId="575"/>
    <cellStyle name="Celda de comprobación 1" xfId="576"/>
    <cellStyle name="Celda de comprobación 10" xfId="577"/>
    <cellStyle name="Celda de comprobación 10 1" xfId="578"/>
    <cellStyle name="Celda de comprobación 11" xfId="579"/>
    <cellStyle name="Celda de comprobación 12" xfId="580"/>
    <cellStyle name="Celda de comprobación 13" xfId="581"/>
    <cellStyle name="Celda de comprobación 2" xfId="582"/>
    <cellStyle name="Celda de comprobación 2 1" xfId="583"/>
    <cellStyle name="Celda de comprobación 2 2" xfId="584"/>
    <cellStyle name="Celda de comprobación 3" xfId="585"/>
    <cellStyle name="Celda de comprobación 3 1" xfId="586"/>
    <cellStyle name="Celda de comprobación 3 2" xfId="587"/>
    <cellStyle name="Celda de comprobación 4" xfId="588"/>
    <cellStyle name="Celda de comprobación 4 1" xfId="589"/>
    <cellStyle name="Celda de comprobación 4 2" xfId="590"/>
    <cellStyle name="Celda de comprobación 5" xfId="591"/>
    <cellStyle name="Celda de comprobación 5 1" xfId="592"/>
    <cellStyle name="Celda de comprobación 6" xfId="593"/>
    <cellStyle name="Celda de comprobación 6 1" xfId="594"/>
    <cellStyle name="Celda de comprobación 7" xfId="595"/>
    <cellStyle name="Celda de comprobación 7 1" xfId="596"/>
    <cellStyle name="Celda de comprobación 8" xfId="597"/>
    <cellStyle name="Celda de comprobación 8 1" xfId="598"/>
    <cellStyle name="Celda de comprobación 9" xfId="599"/>
    <cellStyle name="Celda de comprobación 9 1" xfId="600"/>
    <cellStyle name="Celda vinculada 1" xfId="601"/>
    <cellStyle name="Celda vinculada 10" xfId="602"/>
    <cellStyle name="Celda vinculada 10 1" xfId="603"/>
    <cellStyle name="Celda vinculada 11" xfId="604"/>
    <cellStyle name="Celda vinculada 12" xfId="605"/>
    <cellStyle name="Celda vinculada 13" xfId="606"/>
    <cellStyle name="Celda vinculada 2" xfId="607"/>
    <cellStyle name="Celda vinculada 2 1" xfId="608"/>
    <cellStyle name="Celda vinculada 2 2" xfId="609"/>
    <cellStyle name="Celda vinculada 3" xfId="610"/>
    <cellStyle name="Celda vinculada 3 1" xfId="611"/>
    <cellStyle name="Celda vinculada 3 2" xfId="612"/>
    <cellStyle name="Celda vinculada 4" xfId="613"/>
    <cellStyle name="Celda vinculada 4 1" xfId="614"/>
    <cellStyle name="Celda vinculada 5" xfId="615"/>
    <cellStyle name="Celda vinculada 5 1" xfId="616"/>
    <cellStyle name="Celda vinculada 6" xfId="617"/>
    <cellStyle name="Celda vinculada 6 1" xfId="618"/>
    <cellStyle name="Celda vinculada 7" xfId="619"/>
    <cellStyle name="Celda vinculada 7 1" xfId="620"/>
    <cellStyle name="Celda vinculada 8" xfId="621"/>
    <cellStyle name="Celda vinculada 8 1" xfId="622"/>
    <cellStyle name="Celda vinculada 9" xfId="623"/>
    <cellStyle name="Celda vinculada 9 1" xfId="624"/>
    <cellStyle name="Currency 3" xfId="625"/>
    <cellStyle name="Dec(1)" xfId="626"/>
    <cellStyle name="Dec(1) 2" xfId="627"/>
    <cellStyle name="Dec(2)" xfId="628"/>
    <cellStyle name="Dec(2) 2" xfId="629"/>
    <cellStyle name="Default" xfId="630"/>
    <cellStyle name="Descripciones" xfId="631"/>
    <cellStyle name="Descripciones 2" xfId="632"/>
    <cellStyle name="Enc. der" xfId="633"/>
    <cellStyle name="Enc. der 2" xfId="634"/>
    <cellStyle name="Enc. der." xfId="635"/>
    <cellStyle name="Enc. izq" xfId="636"/>
    <cellStyle name="Enc. izq 2" xfId="637"/>
    <cellStyle name="Enc. izq CENTRAR" xfId="638"/>
    <cellStyle name="Enc. izq SUPERIOR" xfId="639"/>
    <cellStyle name="Enc. izq SUPERIOR 2" xfId="640"/>
    <cellStyle name="Enc. izq." xfId="641"/>
    <cellStyle name="Enc. izq_cap_05" xfId="642"/>
    <cellStyle name="Encabezado" xfId="643"/>
    <cellStyle name="Encabezado 1" xfId="644"/>
    <cellStyle name="Encabezado 4 1" xfId="645"/>
    <cellStyle name="Encabezado 4 10" xfId="646"/>
    <cellStyle name="Encabezado 4 10 1" xfId="647"/>
    <cellStyle name="Encabezado 4 11" xfId="648"/>
    <cellStyle name="Encabezado 4 12" xfId="649"/>
    <cellStyle name="Encabezado 4 13" xfId="650"/>
    <cellStyle name="Encabezado 4 2" xfId="651"/>
    <cellStyle name="Encabezado 4 2 1" xfId="652"/>
    <cellStyle name="Encabezado 4 2 2" xfId="653"/>
    <cellStyle name="Encabezado 4 3" xfId="654"/>
    <cellStyle name="Encabezado 4 3 1" xfId="655"/>
    <cellStyle name="Encabezado 4 3 2" xfId="656"/>
    <cellStyle name="Encabezado 4 4" xfId="657"/>
    <cellStyle name="Encabezado 4 4 1" xfId="658"/>
    <cellStyle name="Encabezado 4 5" xfId="659"/>
    <cellStyle name="Encabezado 4 5 1" xfId="660"/>
    <cellStyle name="Encabezado 4 6" xfId="661"/>
    <cellStyle name="Encabezado 4 6 1" xfId="662"/>
    <cellStyle name="Encabezado 4 7" xfId="663"/>
    <cellStyle name="Encabezado 4 7 1" xfId="664"/>
    <cellStyle name="Encabezado 4 8" xfId="665"/>
    <cellStyle name="Encabezado 4 8 1" xfId="666"/>
    <cellStyle name="Encabezado 4 9" xfId="667"/>
    <cellStyle name="Encabezado 4 9 1" xfId="668"/>
    <cellStyle name="Énfasis1 1" xfId="669"/>
    <cellStyle name="Énfasis1 10" xfId="670"/>
    <cellStyle name="Énfasis1 10 1" xfId="671"/>
    <cellStyle name="Énfasis1 11" xfId="672"/>
    <cellStyle name="Énfasis1 12" xfId="673"/>
    <cellStyle name="Énfasis1 13" xfId="674"/>
    <cellStyle name="Énfasis1 2" xfId="675"/>
    <cellStyle name="Énfasis1 2 1" xfId="676"/>
    <cellStyle name="Énfasis1 2 2" xfId="677"/>
    <cellStyle name="Énfasis1 3" xfId="678"/>
    <cellStyle name="Énfasis1 3 1" xfId="679"/>
    <cellStyle name="Énfasis1 3 2" xfId="680"/>
    <cellStyle name="Énfasis1 4" xfId="681"/>
    <cellStyle name="Énfasis1 4 1" xfId="682"/>
    <cellStyle name="Énfasis1 4 2" xfId="683"/>
    <cellStyle name="Énfasis1 5" xfId="684"/>
    <cellStyle name="Énfasis1 5 1" xfId="685"/>
    <cellStyle name="Énfasis1 6" xfId="686"/>
    <cellStyle name="Énfasis1 6 1" xfId="687"/>
    <cellStyle name="Énfasis1 7" xfId="688"/>
    <cellStyle name="Énfasis1 7 1" xfId="689"/>
    <cellStyle name="Énfasis1 8" xfId="690"/>
    <cellStyle name="Énfasis1 8 1" xfId="691"/>
    <cellStyle name="Énfasis1 9" xfId="692"/>
    <cellStyle name="Énfasis1 9 1" xfId="693"/>
    <cellStyle name="Énfasis2 1" xfId="694"/>
    <cellStyle name="Énfasis2 10" xfId="695"/>
    <cellStyle name="Énfasis2 10 1" xfId="696"/>
    <cellStyle name="Énfasis2 11" xfId="697"/>
    <cellStyle name="Énfasis2 12" xfId="698"/>
    <cellStyle name="Énfasis2 13" xfId="699"/>
    <cellStyle name="Énfasis2 2" xfId="700"/>
    <cellStyle name="Énfasis2 2 1" xfId="701"/>
    <cellStyle name="Énfasis2 2 2" xfId="702"/>
    <cellStyle name="Énfasis2 2 3" xfId="703"/>
    <cellStyle name="Énfasis2 3" xfId="704"/>
    <cellStyle name="Énfasis2 3 1" xfId="705"/>
    <cellStyle name="Énfasis2 3 2" xfId="706"/>
    <cellStyle name="Énfasis2 4" xfId="707"/>
    <cellStyle name="Énfasis2 4 1" xfId="708"/>
    <cellStyle name="Énfasis2 4 2" xfId="709"/>
    <cellStyle name="Énfasis2 5" xfId="710"/>
    <cellStyle name="Énfasis2 5 1" xfId="711"/>
    <cellStyle name="Énfasis2 6" xfId="712"/>
    <cellStyle name="Énfasis2 6 1" xfId="713"/>
    <cellStyle name="Énfasis2 7" xfId="714"/>
    <cellStyle name="Énfasis2 7 1" xfId="715"/>
    <cellStyle name="Énfasis2 8" xfId="716"/>
    <cellStyle name="Énfasis2 8 1" xfId="717"/>
    <cellStyle name="Énfasis2 9" xfId="718"/>
    <cellStyle name="Énfasis2 9 1" xfId="719"/>
    <cellStyle name="Énfasis3 1" xfId="720"/>
    <cellStyle name="Énfasis3 10" xfId="721"/>
    <cellStyle name="Énfasis3 10 1" xfId="722"/>
    <cellStyle name="Énfasis3 11" xfId="723"/>
    <cellStyle name="Énfasis3 12" xfId="724"/>
    <cellStyle name="Énfasis3 13" xfId="725"/>
    <cellStyle name="Énfasis3 2" xfId="726"/>
    <cellStyle name="Énfasis3 2 1" xfId="727"/>
    <cellStyle name="Énfasis3 2 2" xfId="728"/>
    <cellStyle name="Énfasis3 3" xfId="729"/>
    <cellStyle name="Énfasis3 3 1" xfId="730"/>
    <cellStyle name="Énfasis3 3 2" xfId="731"/>
    <cellStyle name="Énfasis3 4" xfId="732"/>
    <cellStyle name="Énfasis3 4 1" xfId="733"/>
    <cellStyle name="Énfasis3 4 2" xfId="734"/>
    <cellStyle name="Énfasis3 5" xfId="735"/>
    <cellStyle name="Énfasis3 5 1" xfId="736"/>
    <cellStyle name="Énfasis3 6" xfId="737"/>
    <cellStyle name="Énfasis3 6 1" xfId="738"/>
    <cellStyle name="Énfasis3 7" xfId="739"/>
    <cellStyle name="Énfasis3 7 1" xfId="740"/>
    <cellStyle name="Énfasis3 8" xfId="741"/>
    <cellStyle name="Énfasis3 8 1" xfId="742"/>
    <cellStyle name="Énfasis3 9" xfId="743"/>
    <cellStyle name="Énfasis3 9 1" xfId="744"/>
    <cellStyle name="Énfasis4 1" xfId="745"/>
    <cellStyle name="Énfasis4 10" xfId="746"/>
    <cellStyle name="Énfasis4 10 1" xfId="747"/>
    <cellStyle name="Énfasis4 11" xfId="748"/>
    <cellStyle name="Énfasis4 12" xfId="749"/>
    <cellStyle name="Énfasis4 13" xfId="750"/>
    <cellStyle name="Énfasis4 2" xfId="751"/>
    <cellStyle name="Énfasis4 2 1" xfId="752"/>
    <cellStyle name="Énfasis4 2 2" xfId="753"/>
    <cellStyle name="Énfasis4 3" xfId="754"/>
    <cellStyle name="Énfasis4 3 1" xfId="755"/>
    <cellStyle name="Énfasis4 3 2" xfId="756"/>
    <cellStyle name="Énfasis4 4" xfId="757"/>
    <cellStyle name="Énfasis4 4 1" xfId="758"/>
    <cellStyle name="Énfasis4 4 2" xfId="759"/>
    <cellStyle name="Énfasis4 5" xfId="760"/>
    <cellStyle name="Énfasis4 5 1" xfId="761"/>
    <cellStyle name="Énfasis4 6" xfId="762"/>
    <cellStyle name="Énfasis4 6 1" xfId="763"/>
    <cellStyle name="Énfasis4 7" xfId="764"/>
    <cellStyle name="Énfasis4 7 1" xfId="765"/>
    <cellStyle name="Énfasis4 8" xfId="766"/>
    <cellStyle name="Énfasis4 8 1" xfId="767"/>
    <cellStyle name="Énfasis4 9" xfId="768"/>
    <cellStyle name="Énfasis4 9 1" xfId="769"/>
    <cellStyle name="Énfasis5 1" xfId="770"/>
    <cellStyle name="Énfasis5 10" xfId="771"/>
    <cellStyle name="Énfasis5 10 1" xfId="772"/>
    <cellStyle name="Énfasis5 11" xfId="773"/>
    <cellStyle name="Énfasis5 12" xfId="774"/>
    <cellStyle name="Énfasis5 13" xfId="775"/>
    <cellStyle name="Énfasis5 2" xfId="776"/>
    <cellStyle name="Énfasis5 2 1" xfId="777"/>
    <cellStyle name="Énfasis5 2 2" xfId="778"/>
    <cellStyle name="Énfasis5 2 3" xfId="779"/>
    <cellStyle name="Énfasis5 3" xfId="780"/>
    <cellStyle name="Énfasis5 3 1" xfId="781"/>
    <cellStyle name="Énfasis5 3 2" xfId="782"/>
    <cellStyle name="Énfasis5 4" xfId="783"/>
    <cellStyle name="Énfasis5 4 1" xfId="784"/>
    <cellStyle name="Énfasis5 4 2" xfId="785"/>
    <cellStyle name="Énfasis5 5" xfId="786"/>
    <cellStyle name="Énfasis5 5 1" xfId="787"/>
    <cellStyle name="Énfasis5 6" xfId="788"/>
    <cellStyle name="Énfasis5 6 1" xfId="789"/>
    <cellStyle name="Énfasis5 7" xfId="790"/>
    <cellStyle name="Énfasis5 7 1" xfId="791"/>
    <cellStyle name="Énfasis5 8" xfId="792"/>
    <cellStyle name="Énfasis5 8 1" xfId="793"/>
    <cellStyle name="Énfasis5 9" xfId="794"/>
    <cellStyle name="Énfasis5 9 1" xfId="795"/>
    <cellStyle name="Énfasis6 1" xfId="796"/>
    <cellStyle name="Énfasis6 10" xfId="797"/>
    <cellStyle name="Énfasis6 10 1" xfId="798"/>
    <cellStyle name="Énfasis6 11" xfId="799"/>
    <cellStyle name="Énfasis6 12" xfId="800"/>
    <cellStyle name="Énfasis6 13" xfId="801"/>
    <cellStyle name="Énfasis6 2" xfId="802"/>
    <cellStyle name="Énfasis6 2 1" xfId="803"/>
    <cellStyle name="Énfasis6 2 2" xfId="804"/>
    <cellStyle name="Énfasis6 3" xfId="805"/>
    <cellStyle name="Énfasis6 3 1" xfId="806"/>
    <cellStyle name="Énfasis6 3 2" xfId="807"/>
    <cellStyle name="Énfasis6 4" xfId="808"/>
    <cellStyle name="Énfasis6 4 1" xfId="809"/>
    <cellStyle name="Énfasis6 4 2" xfId="810"/>
    <cellStyle name="Énfasis6 5" xfId="811"/>
    <cellStyle name="Énfasis6 5 1" xfId="812"/>
    <cellStyle name="Énfasis6 6" xfId="813"/>
    <cellStyle name="Énfasis6 6 1" xfId="814"/>
    <cellStyle name="Énfasis6 7" xfId="815"/>
    <cellStyle name="Énfasis6 7 1" xfId="816"/>
    <cellStyle name="Énfasis6 8" xfId="817"/>
    <cellStyle name="Énfasis6 8 1" xfId="818"/>
    <cellStyle name="Énfasis6 9" xfId="819"/>
    <cellStyle name="Énfasis6 9 1" xfId="820"/>
    <cellStyle name="entero" xfId="821"/>
    <cellStyle name="Entrada 1" xfId="822"/>
    <cellStyle name="Entrada 10" xfId="823"/>
    <cellStyle name="Entrada 10 1" xfId="824"/>
    <cellStyle name="Entrada 11" xfId="825"/>
    <cellStyle name="Entrada 12" xfId="826"/>
    <cellStyle name="Entrada 13" xfId="827"/>
    <cellStyle name="Entrada 2" xfId="828"/>
    <cellStyle name="Entrada 2 1" xfId="829"/>
    <cellStyle name="Entrada 2 2" xfId="830"/>
    <cellStyle name="Entrada 3" xfId="831"/>
    <cellStyle name="Entrada 3 1" xfId="832"/>
    <cellStyle name="Entrada 3 2" xfId="833"/>
    <cellStyle name="Entrada 4" xfId="834"/>
    <cellStyle name="Entrada 4 1" xfId="835"/>
    <cellStyle name="Entrada 4 2" xfId="836"/>
    <cellStyle name="Entrada 5" xfId="837"/>
    <cellStyle name="Entrada 5 1" xfId="838"/>
    <cellStyle name="Entrada 6" xfId="839"/>
    <cellStyle name="Entrada 6 1" xfId="840"/>
    <cellStyle name="Entrada 7" xfId="841"/>
    <cellStyle name="Entrada 7 1" xfId="842"/>
    <cellStyle name="Entrada 8" xfId="843"/>
    <cellStyle name="Entrada 8 1" xfId="844"/>
    <cellStyle name="Entrada 9" xfId="845"/>
    <cellStyle name="Entrada 9 1" xfId="846"/>
    <cellStyle name="Estilo 1" xfId="847"/>
    <cellStyle name="Estilo 1 1" xfId="848"/>
    <cellStyle name="Estilo 1 2" xfId="849"/>
    <cellStyle name="Estilo 1 3" xfId="850"/>
    <cellStyle name="Etiqueta" xfId="851"/>
    <cellStyle name="Etiqueta 2" xfId="852"/>
    <cellStyle name="Euro" xfId="853"/>
    <cellStyle name="Euro 1" xfId="854"/>
    <cellStyle name="Euro 2" xfId="855"/>
    <cellStyle name="Euro 3" xfId="856"/>
    <cellStyle name="Euro 4" xfId="857"/>
    <cellStyle name="Euro 5" xfId="858"/>
    <cellStyle name="Euro 6" xfId="859"/>
    <cellStyle name="Excel Built-in 40% - Accent1" xfId="860"/>
    <cellStyle name="Excel Built-in 40% - Accent1 2" xfId="861"/>
    <cellStyle name="Excel Built-in Accent1" xfId="862"/>
    <cellStyle name="Excel Built-in Accent1 2" xfId="863"/>
    <cellStyle name="Excel Built-in Comma" xfId="864"/>
    <cellStyle name="Excel Built-in Comma 1" xfId="865"/>
    <cellStyle name="Excel Built-in Currency" xfId="866"/>
    <cellStyle name="Excel Built-in Currency 1" xfId="867"/>
    <cellStyle name="Excel Built-in Hyperlink" xfId="868"/>
    <cellStyle name="Excel Built-in Hyperlink 1" xfId="869"/>
    <cellStyle name="Excel Built-in Normal" xfId="870"/>
    <cellStyle name="Excel Built-in Normal 1" xfId="871"/>
    <cellStyle name="Excel Built-in Normal 1 2" xfId="872"/>
    <cellStyle name="Excel Built-in Normal 10" xfId="873"/>
    <cellStyle name="Excel Built-in Normal 11" xfId="874"/>
    <cellStyle name="Excel Built-in Normal 12" xfId="875"/>
    <cellStyle name="Excel Built-in Normal 13" xfId="876"/>
    <cellStyle name="Excel Built-in Normal 14" xfId="877"/>
    <cellStyle name="Excel Built-in Normal 15" xfId="878"/>
    <cellStyle name="Excel Built-in Normal 16" xfId="879"/>
    <cellStyle name="Excel Built-in Normal 17" xfId="880"/>
    <cellStyle name="Excel Built-in Normal 18" xfId="881"/>
    <cellStyle name="Excel Built-in Normal 19" xfId="882"/>
    <cellStyle name="Excel Built-in Normal 2" xfId="883"/>
    <cellStyle name="Excel Built-in Normal 2 2" xfId="884"/>
    <cellStyle name="Excel Built-in Normal 2 2 10" xfId="885"/>
    <cellStyle name="Excel Built-in Normal 2 2 11" xfId="886"/>
    <cellStyle name="Excel Built-in Normal 2 2 12" xfId="887"/>
    <cellStyle name="Excel Built-in Normal 2 2 13" xfId="888"/>
    <cellStyle name="Excel Built-in Normal 2 2 14" xfId="889"/>
    <cellStyle name="Excel Built-in Normal 2 2 15" xfId="890"/>
    <cellStyle name="Excel Built-in Normal 2 2 16" xfId="891"/>
    <cellStyle name="Excel Built-in Normal 2 2 17" xfId="892"/>
    <cellStyle name="Excel Built-in Normal 2 2 18" xfId="893"/>
    <cellStyle name="Excel Built-in Normal 2 2 19" xfId="894"/>
    <cellStyle name="Excel Built-in Normal 2 2 2" xfId="895"/>
    <cellStyle name="Excel Built-in Normal 2 2 20" xfId="896"/>
    <cellStyle name="Excel Built-in Normal 2 2 21" xfId="897"/>
    <cellStyle name="Excel Built-in Normal 2 2 22" xfId="898"/>
    <cellStyle name="Excel Built-in Normal 2 2 23" xfId="899"/>
    <cellStyle name="Excel Built-in Normal 2 2 24" xfId="900"/>
    <cellStyle name="Excel Built-in Normal 2 2 25" xfId="901"/>
    <cellStyle name="Excel Built-in Normal 2 2 26" xfId="902"/>
    <cellStyle name="Excel Built-in Normal 2 2 27" xfId="903"/>
    <cellStyle name="Excel Built-in Normal 2 2 28" xfId="904"/>
    <cellStyle name="Excel Built-in Normal 2 2 29" xfId="905"/>
    <cellStyle name="Excel Built-in Normal 2 2 3" xfId="906"/>
    <cellStyle name="Excel Built-in Normal 2 2 30" xfId="907"/>
    <cellStyle name="Excel Built-in Normal 2 2 31" xfId="908"/>
    <cellStyle name="Excel Built-in Normal 2 2 32" xfId="909"/>
    <cellStyle name="Excel Built-in Normal 2 2 33" xfId="910"/>
    <cellStyle name="Excel Built-in Normal 2 2 34" xfId="911"/>
    <cellStyle name="Excel Built-in Normal 2 2 35" xfId="912"/>
    <cellStyle name="Excel Built-in Normal 2 2 36" xfId="913"/>
    <cellStyle name="Excel Built-in Normal 2 2 37" xfId="914"/>
    <cellStyle name="Excel Built-in Normal 2 2 38" xfId="915"/>
    <cellStyle name="Excel Built-in Normal 2 2 39" xfId="916"/>
    <cellStyle name="Excel Built-in Normal 2 2 4" xfId="917"/>
    <cellStyle name="Excel Built-in Normal 2 2 40" xfId="918"/>
    <cellStyle name="Excel Built-in Normal 2 2 41" xfId="919"/>
    <cellStyle name="Excel Built-in Normal 2 2 42" xfId="920"/>
    <cellStyle name="Excel Built-in Normal 2 2 43" xfId="921"/>
    <cellStyle name="Excel Built-in Normal 2 2 44" xfId="922"/>
    <cellStyle name="Excel Built-in Normal 2 2 45" xfId="923"/>
    <cellStyle name="Excel Built-in Normal 2 2 5" xfId="924"/>
    <cellStyle name="Excel Built-in Normal 2 2 6" xfId="925"/>
    <cellStyle name="Excel Built-in Normal 2 2 7" xfId="926"/>
    <cellStyle name="Excel Built-in Normal 2 2 8" xfId="927"/>
    <cellStyle name="Excel Built-in Normal 2 2 9" xfId="928"/>
    <cellStyle name="Excel Built-in Normal 2 3" xfId="929"/>
    <cellStyle name="Excel Built-in Normal 2 3 10" xfId="930"/>
    <cellStyle name="Excel Built-in Normal 2 3 11" xfId="931"/>
    <cellStyle name="Excel Built-in Normal 2 3 12" xfId="932"/>
    <cellStyle name="Excel Built-in Normal 2 3 13" xfId="933"/>
    <cellStyle name="Excel Built-in Normal 2 3 14" xfId="934"/>
    <cellStyle name="Excel Built-in Normal 2 3 15" xfId="935"/>
    <cellStyle name="Excel Built-in Normal 2 3 16" xfId="936"/>
    <cellStyle name="Excel Built-in Normal 2 3 17" xfId="937"/>
    <cellStyle name="Excel Built-in Normal 2 3 18" xfId="938"/>
    <cellStyle name="Excel Built-in Normal 2 3 19" xfId="939"/>
    <cellStyle name="Excel Built-in Normal 2 3 2" xfId="940"/>
    <cellStyle name="Excel Built-in Normal 2 3 20" xfId="941"/>
    <cellStyle name="Excel Built-in Normal 2 3 21" xfId="942"/>
    <cellStyle name="Excel Built-in Normal 2 3 22" xfId="943"/>
    <cellStyle name="Excel Built-in Normal 2 3 23" xfId="944"/>
    <cellStyle name="Excel Built-in Normal 2 3 24" xfId="945"/>
    <cellStyle name="Excel Built-in Normal 2 3 25" xfId="946"/>
    <cellStyle name="Excel Built-in Normal 2 3 26" xfId="947"/>
    <cellStyle name="Excel Built-in Normal 2 3 27" xfId="948"/>
    <cellStyle name="Excel Built-in Normal 2 3 28" xfId="949"/>
    <cellStyle name="Excel Built-in Normal 2 3 29" xfId="950"/>
    <cellStyle name="Excel Built-in Normal 2 3 3" xfId="951"/>
    <cellStyle name="Excel Built-in Normal 2 3 30" xfId="952"/>
    <cellStyle name="Excel Built-in Normal 2 3 31" xfId="953"/>
    <cellStyle name="Excel Built-in Normal 2 3 32" xfId="954"/>
    <cellStyle name="Excel Built-in Normal 2 3 33" xfId="955"/>
    <cellStyle name="Excel Built-in Normal 2 3 34" xfId="956"/>
    <cellStyle name="Excel Built-in Normal 2 3 35" xfId="957"/>
    <cellStyle name="Excel Built-in Normal 2 3 36" xfId="958"/>
    <cellStyle name="Excel Built-in Normal 2 3 37" xfId="959"/>
    <cellStyle name="Excel Built-in Normal 2 3 38" xfId="960"/>
    <cellStyle name="Excel Built-in Normal 2 3 39" xfId="961"/>
    <cellStyle name="Excel Built-in Normal 2 3 4" xfId="962"/>
    <cellStyle name="Excel Built-in Normal 2 3 40" xfId="963"/>
    <cellStyle name="Excel Built-in Normal 2 3 41" xfId="964"/>
    <cellStyle name="Excel Built-in Normal 2 3 42" xfId="965"/>
    <cellStyle name="Excel Built-in Normal 2 3 43" xfId="966"/>
    <cellStyle name="Excel Built-in Normal 2 3 44" xfId="967"/>
    <cellStyle name="Excel Built-in Normal 2 3 45" xfId="968"/>
    <cellStyle name="Excel Built-in Normal 2 3 5" xfId="969"/>
    <cellStyle name="Excel Built-in Normal 2 3 6" xfId="970"/>
    <cellStyle name="Excel Built-in Normal 2 3 7" xfId="971"/>
    <cellStyle name="Excel Built-in Normal 2 3 8" xfId="972"/>
    <cellStyle name="Excel Built-in Normal 2 3 9" xfId="973"/>
    <cellStyle name="Excel Built-in Normal 2 4" xfId="974"/>
    <cellStyle name="Excel Built-in Normal 2 4 10" xfId="975"/>
    <cellStyle name="Excel Built-in Normal 2 4 11" xfId="976"/>
    <cellStyle name="Excel Built-in Normal 2 4 12" xfId="977"/>
    <cellStyle name="Excel Built-in Normal 2 4 13" xfId="978"/>
    <cellStyle name="Excel Built-in Normal 2 4 14" xfId="979"/>
    <cellStyle name="Excel Built-in Normal 2 4 15" xfId="980"/>
    <cellStyle name="Excel Built-in Normal 2 4 16" xfId="981"/>
    <cellStyle name="Excel Built-in Normal 2 4 17" xfId="982"/>
    <cellStyle name="Excel Built-in Normal 2 4 18" xfId="983"/>
    <cellStyle name="Excel Built-in Normal 2 4 19" xfId="984"/>
    <cellStyle name="Excel Built-in Normal 2 4 2" xfId="985"/>
    <cellStyle name="Excel Built-in Normal 2 4 20" xfId="986"/>
    <cellStyle name="Excel Built-in Normal 2 4 21" xfId="987"/>
    <cellStyle name="Excel Built-in Normal 2 4 22" xfId="988"/>
    <cellStyle name="Excel Built-in Normal 2 4 23" xfId="989"/>
    <cellStyle name="Excel Built-in Normal 2 4 24" xfId="990"/>
    <cellStyle name="Excel Built-in Normal 2 4 25" xfId="991"/>
    <cellStyle name="Excel Built-in Normal 2 4 26" xfId="992"/>
    <cellStyle name="Excel Built-in Normal 2 4 27" xfId="993"/>
    <cellStyle name="Excel Built-in Normal 2 4 28" xfId="994"/>
    <cellStyle name="Excel Built-in Normal 2 4 29" xfId="995"/>
    <cellStyle name="Excel Built-in Normal 2 4 3" xfId="996"/>
    <cellStyle name="Excel Built-in Normal 2 4 30" xfId="997"/>
    <cellStyle name="Excel Built-in Normal 2 4 31" xfId="998"/>
    <cellStyle name="Excel Built-in Normal 2 4 32" xfId="999"/>
    <cellStyle name="Excel Built-in Normal 2 4 33" xfId="1000"/>
    <cellStyle name="Excel Built-in Normal 2 4 34" xfId="1001"/>
    <cellStyle name="Excel Built-in Normal 2 4 35" xfId="1002"/>
    <cellStyle name="Excel Built-in Normal 2 4 36" xfId="1003"/>
    <cellStyle name="Excel Built-in Normal 2 4 37" xfId="1004"/>
    <cellStyle name="Excel Built-in Normal 2 4 38" xfId="1005"/>
    <cellStyle name="Excel Built-in Normal 2 4 39" xfId="1006"/>
    <cellStyle name="Excel Built-in Normal 2 4 4" xfId="1007"/>
    <cellStyle name="Excel Built-in Normal 2 4 40" xfId="1008"/>
    <cellStyle name="Excel Built-in Normal 2 4 41" xfId="1009"/>
    <cellStyle name="Excel Built-in Normal 2 4 42" xfId="1010"/>
    <cellStyle name="Excel Built-in Normal 2 4 43" xfId="1011"/>
    <cellStyle name="Excel Built-in Normal 2 4 44" xfId="1012"/>
    <cellStyle name="Excel Built-in Normal 2 4 45" xfId="1013"/>
    <cellStyle name="Excel Built-in Normal 2 4 5" xfId="1014"/>
    <cellStyle name="Excel Built-in Normal 2 4 6" xfId="1015"/>
    <cellStyle name="Excel Built-in Normal 2 4 7" xfId="1016"/>
    <cellStyle name="Excel Built-in Normal 2 4 8" xfId="1017"/>
    <cellStyle name="Excel Built-in Normal 2 4 9" xfId="1018"/>
    <cellStyle name="Excel Built-in Normal 2 5" xfId="1019"/>
    <cellStyle name="Excel Built-in Normal 2 5 10" xfId="1020"/>
    <cellStyle name="Excel Built-in Normal 2 5 11" xfId="1021"/>
    <cellStyle name="Excel Built-in Normal 2 5 12" xfId="1022"/>
    <cellStyle name="Excel Built-in Normal 2 5 13" xfId="1023"/>
    <cellStyle name="Excel Built-in Normal 2 5 14" xfId="1024"/>
    <cellStyle name="Excel Built-in Normal 2 5 15" xfId="1025"/>
    <cellStyle name="Excel Built-in Normal 2 5 16" xfId="1026"/>
    <cellStyle name="Excel Built-in Normal 2 5 17" xfId="1027"/>
    <cellStyle name="Excel Built-in Normal 2 5 18" xfId="1028"/>
    <cellStyle name="Excel Built-in Normal 2 5 19" xfId="1029"/>
    <cellStyle name="Excel Built-in Normal 2 5 2" xfId="1030"/>
    <cellStyle name="Excel Built-in Normal 2 5 20" xfId="1031"/>
    <cellStyle name="Excel Built-in Normal 2 5 21" xfId="1032"/>
    <cellStyle name="Excel Built-in Normal 2 5 22" xfId="1033"/>
    <cellStyle name="Excel Built-in Normal 2 5 23" xfId="1034"/>
    <cellStyle name="Excel Built-in Normal 2 5 24" xfId="1035"/>
    <cellStyle name="Excel Built-in Normal 2 5 25" xfId="1036"/>
    <cellStyle name="Excel Built-in Normal 2 5 26" xfId="1037"/>
    <cellStyle name="Excel Built-in Normal 2 5 27" xfId="1038"/>
    <cellStyle name="Excel Built-in Normal 2 5 28" xfId="1039"/>
    <cellStyle name="Excel Built-in Normal 2 5 29" xfId="1040"/>
    <cellStyle name="Excel Built-in Normal 2 5 3" xfId="1041"/>
    <cellStyle name="Excel Built-in Normal 2 5 30" xfId="1042"/>
    <cellStyle name="Excel Built-in Normal 2 5 31" xfId="1043"/>
    <cellStyle name="Excel Built-in Normal 2 5 32" xfId="1044"/>
    <cellStyle name="Excel Built-in Normal 2 5 33" xfId="1045"/>
    <cellStyle name="Excel Built-in Normal 2 5 34" xfId="1046"/>
    <cellStyle name="Excel Built-in Normal 2 5 35" xfId="1047"/>
    <cellStyle name="Excel Built-in Normal 2 5 36" xfId="1048"/>
    <cellStyle name="Excel Built-in Normal 2 5 37" xfId="1049"/>
    <cellStyle name="Excel Built-in Normal 2 5 38" xfId="1050"/>
    <cellStyle name="Excel Built-in Normal 2 5 39" xfId="1051"/>
    <cellStyle name="Excel Built-in Normal 2 5 4" xfId="1052"/>
    <cellStyle name="Excel Built-in Normal 2 5 40" xfId="1053"/>
    <cellStyle name="Excel Built-in Normal 2 5 41" xfId="1054"/>
    <cellStyle name="Excel Built-in Normal 2 5 42" xfId="1055"/>
    <cellStyle name="Excel Built-in Normal 2 5 43" xfId="1056"/>
    <cellStyle name="Excel Built-in Normal 2 5 44" xfId="1057"/>
    <cellStyle name="Excel Built-in Normal 2 5 45" xfId="1058"/>
    <cellStyle name="Excel Built-in Normal 2 5 5" xfId="1059"/>
    <cellStyle name="Excel Built-in Normal 2 5 6" xfId="1060"/>
    <cellStyle name="Excel Built-in Normal 2 5 7" xfId="1061"/>
    <cellStyle name="Excel Built-in Normal 2 5 8" xfId="1062"/>
    <cellStyle name="Excel Built-in Normal 2 5 9" xfId="1063"/>
    <cellStyle name="Excel Built-in Normal 2 6" xfId="1064"/>
    <cellStyle name="Excel Built-in Normal 2 6 2" xfId="1065"/>
    <cellStyle name="Excel Built-in Normal 2 6 2 10" xfId="1066"/>
    <cellStyle name="Excel Built-in Normal 2 6 2 11" xfId="1067"/>
    <cellStyle name="Excel Built-in Normal 2 6 2 12" xfId="1068"/>
    <cellStyle name="Excel Built-in Normal 2 6 2 13" xfId="1069"/>
    <cellStyle name="Excel Built-in Normal 2 6 2 14" xfId="1070"/>
    <cellStyle name="Excel Built-in Normal 2 6 2 15" xfId="1071"/>
    <cellStyle name="Excel Built-in Normal 2 6 2 16" xfId="1072"/>
    <cellStyle name="Excel Built-in Normal 2 6 2 17" xfId="1073"/>
    <cellStyle name="Excel Built-in Normal 2 6 2 18" xfId="1074"/>
    <cellStyle name="Excel Built-in Normal 2 6 2 19" xfId="1075"/>
    <cellStyle name="Excel Built-in Normal 2 6 2 2" xfId="1076"/>
    <cellStyle name="Excel Built-in Normal 2 6 2 20" xfId="1077"/>
    <cellStyle name="Excel Built-in Normal 2 6 2 21" xfId="1078"/>
    <cellStyle name="Excel Built-in Normal 2 6 2 22" xfId="1079"/>
    <cellStyle name="Excel Built-in Normal 2 6 2 23" xfId="1080"/>
    <cellStyle name="Excel Built-in Normal 2 6 2 24" xfId="1081"/>
    <cellStyle name="Excel Built-in Normal 2 6 2 25" xfId="1082"/>
    <cellStyle name="Excel Built-in Normal 2 6 2 26" xfId="1083"/>
    <cellStyle name="Excel Built-in Normal 2 6 2 27" xfId="1084"/>
    <cellStyle name="Excel Built-in Normal 2 6 2 28" xfId="1085"/>
    <cellStyle name="Excel Built-in Normal 2 6 2 29" xfId="1086"/>
    <cellStyle name="Excel Built-in Normal 2 6 2 3" xfId="1087"/>
    <cellStyle name="Excel Built-in Normal 2 6 2 30" xfId="1088"/>
    <cellStyle name="Excel Built-in Normal 2 6 2 31" xfId="1089"/>
    <cellStyle name="Excel Built-in Normal 2 6 2 32" xfId="1090"/>
    <cellStyle name="Excel Built-in Normal 2 6 2 33" xfId="1091"/>
    <cellStyle name="Excel Built-in Normal 2 6 2 34" xfId="1092"/>
    <cellStyle name="Excel Built-in Normal 2 6 2 35" xfId="1093"/>
    <cellStyle name="Excel Built-in Normal 2 6 2 36" xfId="1094"/>
    <cellStyle name="Excel Built-in Normal 2 6 2 37" xfId="1095"/>
    <cellStyle name="Excel Built-in Normal 2 6 2 38" xfId="1096"/>
    <cellStyle name="Excel Built-in Normal 2 6 2 39" xfId="1097"/>
    <cellStyle name="Excel Built-in Normal 2 6 2 4" xfId="1098"/>
    <cellStyle name="Excel Built-in Normal 2 6 2 40" xfId="1099"/>
    <cellStyle name="Excel Built-in Normal 2 6 2 41" xfId="1100"/>
    <cellStyle name="Excel Built-in Normal 2 6 2 42" xfId="1101"/>
    <cellStyle name="Excel Built-in Normal 2 6 2 43" xfId="1102"/>
    <cellStyle name="Excel Built-in Normal 2 6 2 44" xfId="1103"/>
    <cellStyle name="Excel Built-in Normal 2 6 2 45" xfId="1104"/>
    <cellStyle name="Excel Built-in Normal 2 6 2 5" xfId="1105"/>
    <cellStyle name="Excel Built-in Normal 2 6 2 6" xfId="1106"/>
    <cellStyle name="Excel Built-in Normal 2 6 2 7" xfId="1107"/>
    <cellStyle name="Excel Built-in Normal 2 6 2 8" xfId="1108"/>
    <cellStyle name="Excel Built-in Normal 2 6 2 9" xfId="1109"/>
    <cellStyle name="Excel Built-in Normal 2 7" xfId="1110"/>
    <cellStyle name="Excel Built-in Normal 20" xfId="1111"/>
    <cellStyle name="Excel Built-in Normal 21" xfId="1112"/>
    <cellStyle name="Excel Built-in Normal 22" xfId="1113"/>
    <cellStyle name="Excel Built-in Normal 23" xfId="1114"/>
    <cellStyle name="Excel Built-in Normal 24" xfId="1115"/>
    <cellStyle name="Excel Built-in Normal 25" xfId="1116"/>
    <cellStyle name="Excel Built-in Normal 26" xfId="1117"/>
    <cellStyle name="Excel Built-in Normal 27" xfId="1118"/>
    <cellStyle name="Excel Built-in Normal 28" xfId="1119"/>
    <cellStyle name="Excel Built-in Normal 29" xfId="1120"/>
    <cellStyle name="Excel Built-in Normal 3" xfId="1121"/>
    <cellStyle name="Excel Built-in Normal 3 10" xfId="1122"/>
    <cellStyle name="Excel Built-in Normal 3 11" xfId="1123"/>
    <cellStyle name="Excel Built-in Normal 3 12" xfId="1124"/>
    <cellStyle name="Excel Built-in Normal 3 13" xfId="1125"/>
    <cellStyle name="Excel Built-in Normal 3 14" xfId="1126"/>
    <cellStyle name="Excel Built-in Normal 3 15" xfId="1127"/>
    <cellStyle name="Excel Built-in Normal 3 16" xfId="1128"/>
    <cellStyle name="Excel Built-in Normal 3 17" xfId="1129"/>
    <cellStyle name="Excel Built-in Normal 3 18" xfId="1130"/>
    <cellStyle name="Excel Built-in Normal 3 19" xfId="1131"/>
    <cellStyle name="Excel Built-in Normal 3 2" xfId="1132"/>
    <cellStyle name="Excel Built-in Normal 3 20" xfId="1133"/>
    <cellStyle name="Excel Built-in Normal 3 21" xfId="1134"/>
    <cellStyle name="Excel Built-in Normal 3 22" xfId="1135"/>
    <cellStyle name="Excel Built-in Normal 3 23" xfId="1136"/>
    <cellStyle name="Excel Built-in Normal 3 24" xfId="1137"/>
    <cellStyle name="Excel Built-in Normal 3 25" xfId="1138"/>
    <cellStyle name="Excel Built-in Normal 3 26" xfId="1139"/>
    <cellStyle name="Excel Built-in Normal 3 27" xfId="1140"/>
    <cellStyle name="Excel Built-in Normal 3 28" xfId="1141"/>
    <cellStyle name="Excel Built-in Normal 3 29" xfId="1142"/>
    <cellStyle name="Excel Built-in Normal 3 3" xfId="1143"/>
    <cellStyle name="Excel Built-in Normal 3 30" xfId="1144"/>
    <cellStyle name="Excel Built-in Normal 3 31" xfId="1145"/>
    <cellStyle name="Excel Built-in Normal 3 32" xfId="1146"/>
    <cellStyle name="Excel Built-in Normal 3 33" xfId="1147"/>
    <cellStyle name="Excel Built-in Normal 3 34" xfId="1148"/>
    <cellStyle name="Excel Built-in Normal 3 35" xfId="1149"/>
    <cellStyle name="Excel Built-in Normal 3 36" xfId="1150"/>
    <cellStyle name="Excel Built-in Normal 3 37" xfId="1151"/>
    <cellStyle name="Excel Built-in Normal 3 38" xfId="1152"/>
    <cellStyle name="Excel Built-in Normal 3 39" xfId="1153"/>
    <cellStyle name="Excel Built-in Normal 3 4" xfId="1154"/>
    <cellStyle name="Excel Built-in Normal 3 40" xfId="1155"/>
    <cellStyle name="Excel Built-in Normal 3 41" xfId="1156"/>
    <cellStyle name="Excel Built-in Normal 3 42" xfId="1157"/>
    <cellStyle name="Excel Built-in Normal 3 43" xfId="1158"/>
    <cellStyle name="Excel Built-in Normal 3 44" xfId="1159"/>
    <cellStyle name="Excel Built-in Normal 3 45" xfId="1160"/>
    <cellStyle name="Excel Built-in Normal 3 46" xfId="1161"/>
    <cellStyle name="Excel Built-in Normal 3 5" xfId="1162"/>
    <cellStyle name="Excel Built-in Normal 3 6" xfId="1163"/>
    <cellStyle name="Excel Built-in Normal 3 7" xfId="1164"/>
    <cellStyle name="Excel Built-in Normal 3 8" xfId="1165"/>
    <cellStyle name="Excel Built-in Normal 3 9" xfId="1166"/>
    <cellStyle name="Excel Built-in Normal 30" xfId="1167"/>
    <cellStyle name="Excel Built-in Normal 31" xfId="1168"/>
    <cellStyle name="Excel Built-in Normal 32" xfId="1169"/>
    <cellStyle name="Excel Built-in Normal 33" xfId="1170"/>
    <cellStyle name="Excel Built-in Normal 34" xfId="1171"/>
    <cellStyle name="Excel Built-in Normal 35" xfId="1172"/>
    <cellStyle name="Excel Built-in Normal 36" xfId="1173"/>
    <cellStyle name="Excel Built-in Normal 37" xfId="1174"/>
    <cellStyle name="Excel Built-in Normal 38" xfId="1175"/>
    <cellStyle name="Excel Built-in Normal 39" xfId="1176"/>
    <cellStyle name="Excel Built-in Normal 4" xfId="1177"/>
    <cellStyle name="Excel Built-in Normal 4 2" xfId="1178"/>
    <cellStyle name="Excel Built-in Normal 4 2 10" xfId="1179"/>
    <cellStyle name="Excel Built-in Normal 4 2 11" xfId="1180"/>
    <cellStyle name="Excel Built-in Normal 4 2 12" xfId="1181"/>
    <cellStyle name="Excel Built-in Normal 4 2 13" xfId="1182"/>
    <cellStyle name="Excel Built-in Normal 4 2 14" xfId="1183"/>
    <cellStyle name="Excel Built-in Normal 4 2 15" xfId="1184"/>
    <cellStyle name="Excel Built-in Normal 4 2 16" xfId="1185"/>
    <cellStyle name="Excel Built-in Normal 4 2 17" xfId="1186"/>
    <cellStyle name="Excel Built-in Normal 4 2 18" xfId="1187"/>
    <cellStyle name="Excel Built-in Normal 4 2 19" xfId="1188"/>
    <cellStyle name="Excel Built-in Normal 4 2 2" xfId="1189"/>
    <cellStyle name="Excel Built-in Normal 4 2 20" xfId="1190"/>
    <cellStyle name="Excel Built-in Normal 4 2 21" xfId="1191"/>
    <cellStyle name="Excel Built-in Normal 4 2 22" xfId="1192"/>
    <cellStyle name="Excel Built-in Normal 4 2 23" xfId="1193"/>
    <cellStyle name="Excel Built-in Normal 4 2 24" xfId="1194"/>
    <cellStyle name="Excel Built-in Normal 4 2 25" xfId="1195"/>
    <cellStyle name="Excel Built-in Normal 4 2 26" xfId="1196"/>
    <cellStyle name="Excel Built-in Normal 4 2 27" xfId="1197"/>
    <cellStyle name="Excel Built-in Normal 4 2 28" xfId="1198"/>
    <cellStyle name="Excel Built-in Normal 4 2 29" xfId="1199"/>
    <cellStyle name="Excel Built-in Normal 4 2 3" xfId="1200"/>
    <cellStyle name="Excel Built-in Normal 4 2 30" xfId="1201"/>
    <cellStyle name="Excel Built-in Normal 4 2 31" xfId="1202"/>
    <cellStyle name="Excel Built-in Normal 4 2 32" xfId="1203"/>
    <cellStyle name="Excel Built-in Normal 4 2 33" xfId="1204"/>
    <cellStyle name="Excel Built-in Normal 4 2 34" xfId="1205"/>
    <cellStyle name="Excel Built-in Normal 4 2 35" xfId="1206"/>
    <cellStyle name="Excel Built-in Normal 4 2 36" xfId="1207"/>
    <cellStyle name="Excel Built-in Normal 4 2 37" xfId="1208"/>
    <cellStyle name="Excel Built-in Normal 4 2 38" xfId="1209"/>
    <cellStyle name="Excel Built-in Normal 4 2 39" xfId="1210"/>
    <cellStyle name="Excel Built-in Normal 4 2 4" xfId="1211"/>
    <cellStyle name="Excel Built-in Normal 4 2 40" xfId="1212"/>
    <cellStyle name="Excel Built-in Normal 4 2 41" xfId="1213"/>
    <cellStyle name="Excel Built-in Normal 4 2 42" xfId="1214"/>
    <cellStyle name="Excel Built-in Normal 4 2 43" xfId="1215"/>
    <cellStyle name="Excel Built-in Normal 4 2 44" xfId="1216"/>
    <cellStyle name="Excel Built-in Normal 4 2 45" xfId="1217"/>
    <cellStyle name="Excel Built-in Normal 4 2 5" xfId="1218"/>
    <cellStyle name="Excel Built-in Normal 4 2 6" xfId="1219"/>
    <cellStyle name="Excel Built-in Normal 4 2 7" xfId="1220"/>
    <cellStyle name="Excel Built-in Normal 4 2 8" xfId="1221"/>
    <cellStyle name="Excel Built-in Normal 4 2 9" xfId="1222"/>
    <cellStyle name="Excel Built-in Normal 40" xfId="1223"/>
    <cellStyle name="Excel Built-in Normal 41" xfId="1224"/>
    <cellStyle name="Excel Built-in Normal 42" xfId="1225"/>
    <cellStyle name="Excel Built-in Normal 43" xfId="1226"/>
    <cellStyle name="Excel Built-in Normal 44" xfId="1227"/>
    <cellStyle name="Excel Built-in Normal 45" xfId="1228"/>
    <cellStyle name="Excel Built-in Normal 46" xfId="1229"/>
    <cellStyle name="Excel Built-in Normal 47" xfId="1230"/>
    <cellStyle name="Excel Built-in Normal 48" xfId="1231"/>
    <cellStyle name="Excel Built-in Normal 49" xfId="1232"/>
    <cellStyle name="Excel Built-in Normal 5" xfId="1233"/>
    <cellStyle name="Excel Built-in Normal 5 2" xfId="1234"/>
    <cellStyle name="Excel Built-in Normal 5 2 10" xfId="1235"/>
    <cellStyle name="Excel Built-in Normal 5 2 11" xfId="1236"/>
    <cellStyle name="Excel Built-in Normal 5 2 12" xfId="1237"/>
    <cellStyle name="Excel Built-in Normal 5 2 13" xfId="1238"/>
    <cellStyle name="Excel Built-in Normal 5 2 14" xfId="1239"/>
    <cellStyle name="Excel Built-in Normal 5 2 15" xfId="1240"/>
    <cellStyle name="Excel Built-in Normal 5 2 16" xfId="1241"/>
    <cellStyle name="Excel Built-in Normal 5 2 17" xfId="1242"/>
    <cellStyle name="Excel Built-in Normal 5 2 18" xfId="1243"/>
    <cellStyle name="Excel Built-in Normal 5 2 19" xfId="1244"/>
    <cellStyle name="Excel Built-in Normal 5 2 2" xfId="1245"/>
    <cellStyle name="Excel Built-in Normal 5 2 20" xfId="1246"/>
    <cellStyle name="Excel Built-in Normal 5 2 21" xfId="1247"/>
    <cellStyle name="Excel Built-in Normal 5 2 22" xfId="1248"/>
    <cellStyle name="Excel Built-in Normal 5 2 23" xfId="1249"/>
    <cellStyle name="Excel Built-in Normal 5 2 24" xfId="1250"/>
    <cellStyle name="Excel Built-in Normal 5 2 25" xfId="1251"/>
    <cellStyle name="Excel Built-in Normal 5 2 26" xfId="1252"/>
    <cellStyle name="Excel Built-in Normal 5 2 27" xfId="1253"/>
    <cellStyle name="Excel Built-in Normal 5 2 28" xfId="1254"/>
    <cellStyle name="Excel Built-in Normal 5 2 29" xfId="1255"/>
    <cellStyle name="Excel Built-in Normal 5 2 3" xfId="1256"/>
    <cellStyle name="Excel Built-in Normal 5 2 30" xfId="1257"/>
    <cellStyle name="Excel Built-in Normal 5 2 31" xfId="1258"/>
    <cellStyle name="Excel Built-in Normal 5 2 32" xfId="1259"/>
    <cellStyle name="Excel Built-in Normal 5 2 33" xfId="1260"/>
    <cellStyle name="Excel Built-in Normal 5 2 34" xfId="1261"/>
    <cellStyle name="Excel Built-in Normal 5 2 35" xfId="1262"/>
    <cellStyle name="Excel Built-in Normal 5 2 36" xfId="1263"/>
    <cellStyle name="Excel Built-in Normal 5 2 37" xfId="1264"/>
    <cellStyle name="Excel Built-in Normal 5 2 38" xfId="1265"/>
    <cellStyle name="Excel Built-in Normal 5 2 39" xfId="1266"/>
    <cellStyle name="Excel Built-in Normal 5 2 4" xfId="1267"/>
    <cellStyle name="Excel Built-in Normal 5 2 40" xfId="1268"/>
    <cellStyle name="Excel Built-in Normal 5 2 41" xfId="1269"/>
    <cellStyle name="Excel Built-in Normal 5 2 42" xfId="1270"/>
    <cellStyle name="Excel Built-in Normal 5 2 43" xfId="1271"/>
    <cellStyle name="Excel Built-in Normal 5 2 44" xfId="1272"/>
    <cellStyle name="Excel Built-in Normal 5 2 45" xfId="1273"/>
    <cellStyle name="Excel Built-in Normal 5 2 5" xfId="1274"/>
    <cellStyle name="Excel Built-in Normal 5 2 6" xfId="1275"/>
    <cellStyle name="Excel Built-in Normal 5 2 7" xfId="1276"/>
    <cellStyle name="Excel Built-in Normal 5 2 8" xfId="1277"/>
    <cellStyle name="Excel Built-in Normal 5 2 9" xfId="1278"/>
    <cellStyle name="Excel Built-in Normal 50" xfId="1279"/>
    <cellStyle name="Excel Built-in Normal 51" xfId="1280"/>
    <cellStyle name="Excel Built-in Normal 6" xfId="1281"/>
    <cellStyle name="Excel Built-in Normal 6 2" xfId="1282"/>
    <cellStyle name="Excel Built-in Normal 6 2 10" xfId="1283"/>
    <cellStyle name="Excel Built-in Normal 6 2 11" xfId="1284"/>
    <cellStyle name="Excel Built-in Normal 6 2 12" xfId="1285"/>
    <cellStyle name="Excel Built-in Normal 6 2 13" xfId="1286"/>
    <cellStyle name="Excel Built-in Normal 6 2 14" xfId="1287"/>
    <cellStyle name="Excel Built-in Normal 6 2 15" xfId="1288"/>
    <cellStyle name="Excel Built-in Normal 6 2 16" xfId="1289"/>
    <cellStyle name="Excel Built-in Normal 6 2 17" xfId="1290"/>
    <cellStyle name="Excel Built-in Normal 6 2 18" xfId="1291"/>
    <cellStyle name="Excel Built-in Normal 6 2 19" xfId="1292"/>
    <cellStyle name="Excel Built-in Normal 6 2 2" xfId="1293"/>
    <cellStyle name="Excel Built-in Normal 6 2 20" xfId="1294"/>
    <cellStyle name="Excel Built-in Normal 6 2 21" xfId="1295"/>
    <cellStyle name="Excel Built-in Normal 6 2 22" xfId="1296"/>
    <cellStyle name="Excel Built-in Normal 6 2 23" xfId="1297"/>
    <cellStyle name="Excel Built-in Normal 6 2 24" xfId="1298"/>
    <cellStyle name="Excel Built-in Normal 6 2 25" xfId="1299"/>
    <cellStyle name="Excel Built-in Normal 6 2 26" xfId="1300"/>
    <cellStyle name="Excel Built-in Normal 6 2 27" xfId="1301"/>
    <cellStyle name="Excel Built-in Normal 6 2 28" xfId="1302"/>
    <cellStyle name="Excel Built-in Normal 6 2 29" xfId="1303"/>
    <cellStyle name="Excel Built-in Normal 6 2 3" xfId="1304"/>
    <cellStyle name="Excel Built-in Normal 6 2 30" xfId="1305"/>
    <cellStyle name="Excel Built-in Normal 6 2 31" xfId="1306"/>
    <cellStyle name="Excel Built-in Normal 6 2 32" xfId="1307"/>
    <cellStyle name="Excel Built-in Normal 6 2 33" xfId="1308"/>
    <cellStyle name="Excel Built-in Normal 6 2 34" xfId="1309"/>
    <cellStyle name="Excel Built-in Normal 6 2 35" xfId="1310"/>
    <cellStyle name="Excel Built-in Normal 6 2 36" xfId="1311"/>
    <cellStyle name="Excel Built-in Normal 6 2 37" xfId="1312"/>
    <cellStyle name="Excel Built-in Normal 6 2 38" xfId="1313"/>
    <cellStyle name="Excel Built-in Normal 6 2 39" xfId="1314"/>
    <cellStyle name="Excel Built-in Normal 6 2 4" xfId="1315"/>
    <cellStyle name="Excel Built-in Normal 6 2 40" xfId="1316"/>
    <cellStyle name="Excel Built-in Normal 6 2 41" xfId="1317"/>
    <cellStyle name="Excel Built-in Normal 6 2 42" xfId="1318"/>
    <cellStyle name="Excel Built-in Normal 6 2 43" xfId="1319"/>
    <cellStyle name="Excel Built-in Normal 6 2 44" xfId="1320"/>
    <cellStyle name="Excel Built-in Normal 6 2 45" xfId="1321"/>
    <cellStyle name="Excel Built-in Normal 6 2 5" xfId="1322"/>
    <cellStyle name="Excel Built-in Normal 6 2 6" xfId="1323"/>
    <cellStyle name="Excel Built-in Normal 6 2 7" xfId="1324"/>
    <cellStyle name="Excel Built-in Normal 6 2 8" xfId="1325"/>
    <cellStyle name="Excel Built-in Normal 6 2 9" xfId="1326"/>
    <cellStyle name="Excel Built-in Normal 7" xfId="1327"/>
    <cellStyle name="Excel Built-in Normal 8" xfId="1328"/>
    <cellStyle name="Excel Built-in Normal 9" xfId="1329"/>
    <cellStyle name="Excel Built-in Normal_REQUERIMIENTO BOMBAS DE INFUSIÓN 2014" xfId="1330"/>
    <cellStyle name="Fecha" xfId="1331"/>
    <cellStyle name="Fecha 2" xfId="1332"/>
    <cellStyle name="Fijo" xfId="1333"/>
    <cellStyle name="Fijo 2" xfId="1334"/>
    <cellStyle name="Hipervínculo 2" xfId="1335"/>
    <cellStyle name="Hipervínculo 2 2" xfId="1336"/>
    <cellStyle name="Hipervínculo 2 3" xfId="1337"/>
    <cellStyle name="Hipervínculo 3" xfId="1338"/>
    <cellStyle name="Hipervínculo 4" xfId="1339"/>
    <cellStyle name="Incorrecto 1" xfId="1340"/>
    <cellStyle name="Incorrecto 10" xfId="1341"/>
    <cellStyle name="Incorrecto 10 1" xfId="1342"/>
    <cellStyle name="Incorrecto 11" xfId="1343"/>
    <cellStyle name="Incorrecto 12" xfId="1344"/>
    <cellStyle name="Incorrecto 13" xfId="1345"/>
    <cellStyle name="Incorrecto 2" xfId="1346"/>
    <cellStyle name="Incorrecto 2 1" xfId="1347"/>
    <cellStyle name="Incorrecto 2 2" xfId="1348"/>
    <cellStyle name="Incorrecto 3" xfId="1349"/>
    <cellStyle name="Incorrecto 3 1" xfId="1350"/>
    <cellStyle name="Incorrecto 3 2" xfId="1351"/>
    <cellStyle name="Incorrecto 4" xfId="1352"/>
    <cellStyle name="Incorrecto 4 1" xfId="1353"/>
    <cellStyle name="Incorrecto 4 2" xfId="1354"/>
    <cellStyle name="Incorrecto 5" xfId="1355"/>
    <cellStyle name="Incorrecto 5 1" xfId="1356"/>
    <cellStyle name="Incorrecto 6" xfId="1357"/>
    <cellStyle name="Incorrecto 6 1" xfId="1358"/>
    <cellStyle name="Incorrecto 7" xfId="1359"/>
    <cellStyle name="Incorrecto 7 1" xfId="1360"/>
    <cellStyle name="Incorrecto 8" xfId="1361"/>
    <cellStyle name="Incorrecto 8 1" xfId="1362"/>
    <cellStyle name="Incorrecto 9" xfId="1363"/>
    <cellStyle name="Incorrecto 9 1" xfId="1364"/>
    <cellStyle name="LAT-LON" xfId="1365"/>
    <cellStyle name="Linea Inferior" xfId="1366"/>
    <cellStyle name="Linea Inferior 2" xfId="1367"/>
    <cellStyle name="Linea Superior" xfId="1368"/>
    <cellStyle name="Linea Superior 2" xfId="1369"/>
    <cellStyle name="Linea Tipo" xfId="1370"/>
    <cellStyle name="Linea Tipo 2" xfId="1371"/>
    <cellStyle name="miles" xfId="1372"/>
    <cellStyle name="Miles 1 dec" xfId="1373"/>
    <cellStyle name="Miles 1 dec 2" xfId="1374"/>
    <cellStyle name="Miles_ANUIES_ENVIO" xfId="1375"/>
    <cellStyle name="Millares [0] 2" xfId="1376"/>
    <cellStyle name="Millares [0] 2 2" xfId="1377"/>
    <cellStyle name="Millares [0] 3" xfId="1378"/>
    <cellStyle name="Millares 10" xfId="1379"/>
    <cellStyle name="Millares 10 2" xfId="1380"/>
    <cellStyle name="Millares 100" xfId="1381"/>
    <cellStyle name="Millares 101" xfId="1382"/>
    <cellStyle name="Millares 102" xfId="1383"/>
    <cellStyle name="Millares 103" xfId="1384"/>
    <cellStyle name="Millares 104" xfId="1385"/>
    <cellStyle name="Millares 105" xfId="1386"/>
    <cellStyle name="Millares 106" xfId="1387"/>
    <cellStyle name="Millares 107" xfId="1388"/>
    <cellStyle name="Millares 108" xfId="1389"/>
    <cellStyle name="Millares 109" xfId="1390"/>
    <cellStyle name="Millares 11" xfId="1391"/>
    <cellStyle name="Millares 11 2" xfId="1392"/>
    <cellStyle name="Millares 110" xfId="1393"/>
    <cellStyle name="Millares 111" xfId="1394"/>
    <cellStyle name="Millares 112" xfId="1395"/>
    <cellStyle name="Millares 113" xfId="1396"/>
    <cellStyle name="Millares 114" xfId="1397"/>
    <cellStyle name="Millares 115" xfId="1398"/>
    <cellStyle name="Millares 116" xfId="1399"/>
    <cellStyle name="Millares 117" xfId="1400"/>
    <cellStyle name="Millares 118" xfId="1401"/>
    <cellStyle name="Millares 119" xfId="1402"/>
    <cellStyle name="Millares 12" xfId="1403"/>
    <cellStyle name="Millares 12 2" xfId="1404"/>
    <cellStyle name="Millares 120" xfId="1405"/>
    <cellStyle name="Millares 121" xfId="1406"/>
    <cellStyle name="Millares 122" xfId="1407"/>
    <cellStyle name="Millares 123" xfId="1408"/>
    <cellStyle name="Millares 124" xfId="1409"/>
    <cellStyle name="Millares 125" xfId="1410"/>
    <cellStyle name="Millares 126" xfId="1411"/>
    <cellStyle name="Millares 126 2" xfId="1412"/>
    <cellStyle name="Millares 127" xfId="1413"/>
    <cellStyle name="Millares 127 2" xfId="1414"/>
    <cellStyle name="Millares 128" xfId="1415"/>
    <cellStyle name="Millares 128 2" xfId="1416"/>
    <cellStyle name="Millares 129" xfId="1417"/>
    <cellStyle name="Millares 129 2" xfId="1418"/>
    <cellStyle name="Millares 13" xfId="1419"/>
    <cellStyle name="Millares 13 2" xfId="1420"/>
    <cellStyle name="Millares 130" xfId="1421"/>
    <cellStyle name="Millares 130 2" xfId="1422"/>
    <cellStyle name="Millares 131" xfId="1423"/>
    <cellStyle name="Millares 131 2" xfId="1424"/>
    <cellStyle name="Millares 132" xfId="1425"/>
    <cellStyle name="Millares 132 2" xfId="1426"/>
    <cellStyle name="Millares 133" xfId="1427"/>
    <cellStyle name="Millares 133 2" xfId="1428"/>
    <cellStyle name="Millares 134" xfId="1429"/>
    <cellStyle name="Millares 134 2" xfId="1430"/>
    <cellStyle name="Millares 135" xfId="1431"/>
    <cellStyle name="Millares 135 2" xfId="1432"/>
    <cellStyle name="Millares 136" xfId="1433"/>
    <cellStyle name="Millares 136 2" xfId="1434"/>
    <cellStyle name="Millares 137" xfId="1435"/>
    <cellStyle name="Millares 137 2" xfId="1436"/>
    <cellStyle name="Millares 138" xfId="1437"/>
    <cellStyle name="Millares 138 2" xfId="1438"/>
    <cellStyle name="Millares 139" xfId="1439"/>
    <cellStyle name="Millares 139 2" xfId="1440"/>
    <cellStyle name="Millares 14" xfId="1441"/>
    <cellStyle name="Millares 140" xfId="1442"/>
    <cellStyle name="Millares 140 2" xfId="1443"/>
    <cellStyle name="Millares 141" xfId="1444"/>
    <cellStyle name="Millares 141 2" xfId="1445"/>
    <cellStyle name="Millares 142" xfId="1446"/>
    <cellStyle name="Millares 142 2" xfId="1447"/>
    <cellStyle name="Millares 143" xfId="1448"/>
    <cellStyle name="Millares 143 2" xfId="1449"/>
    <cellStyle name="Millares 144" xfId="1450"/>
    <cellStyle name="Millares 144 2" xfId="1451"/>
    <cellStyle name="Millares 145" xfId="1452"/>
    <cellStyle name="Millares 145 2" xfId="1453"/>
    <cellStyle name="Millares 146" xfId="1454"/>
    <cellStyle name="Millares 146 2" xfId="1455"/>
    <cellStyle name="Millares 147" xfId="1456"/>
    <cellStyle name="Millares 147 2" xfId="1457"/>
    <cellStyle name="Millares 148" xfId="1458"/>
    <cellStyle name="Millares 148 2" xfId="1459"/>
    <cellStyle name="Millares 149" xfId="1460"/>
    <cellStyle name="Millares 149 2" xfId="1461"/>
    <cellStyle name="Millares 15" xfId="1462"/>
    <cellStyle name="Millares 15 2" xfId="1463"/>
    <cellStyle name="Millares 150" xfId="1464"/>
    <cellStyle name="Millares 150 2" xfId="1465"/>
    <cellStyle name="Millares 151" xfId="1466"/>
    <cellStyle name="Millares 151 2" xfId="1467"/>
    <cellStyle name="Millares 152" xfId="1468"/>
    <cellStyle name="Millares 152 2" xfId="1469"/>
    <cellStyle name="Millares 153" xfId="1470"/>
    <cellStyle name="Millares 153 2" xfId="1471"/>
    <cellStyle name="Millares 154" xfId="1472"/>
    <cellStyle name="Millares 154 2" xfId="1473"/>
    <cellStyle name="Millares 155" xfId="1474"/>
    <cellStyle name="Millares 155 2" xfId="1475"/>
    <cellStyle name="Millares 156" xfId="1476"/>
    <cellStyle name="Millares 156 2" xfId="1477"/>
    <cellStyle name="Millares 157" xfId="1478"/>
    <cellStyle name="Millares 158" xfId="1479"/>
    <cellStyle name="Millares 159" xfId="1480"/>
    <cellStyle name="Millares 16" xfId="1481"/>
    <cellStyle name="Millares 16 2" xfId="1482"/>
    <cellStyle name="Millares 160" xfId="1483"/>
    <cellStyle name="Millares 161" xfId="1484"/>
    <cellStyle name="Millares 162" xfId="1485"/>
    <cellStyle name="Millares 163" xfId="1486"/>
    <cellStyle name="Millares 164" xfId="1487"/>
    <cellStyle name="Millares 165" xfId="1488"/>
    <cellStyle name="Millares 166" xfId="1489"/>
    <cellStyle name="Millares 167" xfId="1490"/>
    <cellStyle name="Millares 167 2" xfId="1491"/>
    <cellStyle name="Millares 167 2 2" xfId="1492"/>
    <cellStyle name="Millares 168" xfId="1493"/>
    <cellStyle name="Millares 168 2" xfId="1494"/>
    <cellStyle name="Millares 168 2 2" xfId="1495"/>
    <cellStyle name="Millares 169" xfId="1496"/>
    <cellStyle name="Millares 169 2" xfId="1497"/>
    <cellStyle name="Millares 169 2 2" xfId="1498"/>
    <cellStyle name="Millares 17" xfId="1499"/>
    <cellStyle name="Millares 170" xfId="1500"/>
    <cellStyle name="Millares 170 2" xfId="1501"/>
    <cellStyle name="Millares 170 2 2" xfId="1502"/>
    <cellStyle name="Millares 171" xfId="1503"/>
    <cellStyle name="Millares 172" xfId="1504"/>
    <cellStyle name="Millares 173" xfId="1505"/>
    <cellStyle name="Millares 174" xfId="1506"/>
    <cellStyle name="Millares 175" xfId="1507"/>
    <cellStyle name="Millares 176" xfId="1508"/>
    <cellStyle name="Millares 177" xfId="1509"/>
    <cellStyle name="Millares 178" xfId="1510"/>
    <cellStyle name="Millares 179" xfId="1511"/>
    <cellStyle name="Millares 18" xfId="1512"/>
    <cellStyle name="Millares 18 2" xfId="1513"/>
    <cellStyle name="Millares 180" xfId="1514"/>
    <cellStyle name="Millares 181" xfId="1515"/>
    <cellStyle name="Millares 182" xfId="1516"/>
    <cellStyle name="Millares 183" xfId="1517"/>
    <cellStyle name="Millares 184" xfId="1518"/>
    <cellStyle name="Millares 185" xfId="1519"/>
    <cellStyle name="Millares 186" xfId="1520"/>
    <cellStyle name="Millares 187" xfId="1521"/>
    <cellStyle name="Millares 188" xfId="1522"/>
    <cellStyle name="Millares 189" xfId="1523"/>
    <cellStyle name="Millares 19" xfId="1524"/>
    <cellStyle name="Millares 19 2" xfId="1525"/>
    <cellStyle name="Millares 190" xfId="1526"/>
    <cellStyle name="Millares 190 2" xfId="1527"/>
    <cellStyle name="Millares 191" xfId="1528"/>
    <cellStyle name="Millares 192" xfId="1529"/>
    <cellStyle name="Millares 193" xfId="1530"/>
    <cellStyle name="Millares 194" xfId="1531"/>
    <cellStyle name="Millares 195" xfId="1532"/>
    <cellStyle name="Millares 195 2" xfId="1533"/>
    <cellStyle name="Millares 196" xfId="1534"/>
    <cellStyle name="Millares 197" xfId="1535"/>
    <cellStyle name="Millares 198" xfId="1536"/>
    <cellStyle name="Millares 199" xfId="1537"/>
    <cellStyle name="Millares 2" xfId="1538"/>
    <cellStyle name="Millares 2 10" xfId="1539"/>
    <cellStyle name="Millares 2 11" xfId="1540"/>
    <cellStyle name="Millares 2 12" xfId="1541"/>
    <cellStyle name="Millares 2 13" xfId="1542"/>
    <cellStyle name="Millares 2 14" xfId="1543"/>
    <cellStyle name="Millares 2 15" xfId="1544"/>
    <cellStyle name="Millares 2 16" xfId="1545"/>
    <cellStyle name="Millares 2 17" xfId="1546"/>
    <cellStyle name="Millares 2 18" xfId="1547"/>
    <cellStyle name="Millares 2 19" xfId="1548"/>
    <cellStyle name="Millares 2 2" xfId="1549"/>
    <cellStyle name="Millares 2 2 2" xfId="1550"/>
    <cellStyle name="Millares 2 20" xfId="1551"/>
    <cellStyle name="Millares 2 21" xfId="1552"/>
    <cellStyle name="Millares 2 22" xfId="1553"/>
    <cellStyle name="Millares 2 23" xfId="1554"/>
    <cellStyle name="Millares 2 24" xfId="1555"/>
    <cellStyle name="Millares 2 25" xfId="1556"/>
    <cellStyle name="Millares 2 26" xfId="1557"/>
    <cellStyle name="Millares 2 27" xfId="1558"/>
    <cellStyle name="Millares 2 28" xfId="1559"/>
    <cellStyle name="Millares 2 29" xfId="1560"/>
    <cellStyle name="Millares 2 3" xfId="1561"/>
    <cellStyle name="Millares 2 30" xfId="1562"/>
    <cellStyle name="Millares 2 31" xfId="1563"/>
    <cellStyle name="Millares 2 32" xfId="1564"/>
    <cellStyle name="Millares 2 33" xfId="1565"/>
    <cellStyle name="Millares 2 34" xfId="1566"/>
    <cellStyle name="Millares 2 35" xfId="1567"/>
    <cellStyle name="Millares 2 36" xfId="1568"/>
    <cellStyle name="Millares 2 37" xfId="1569"/>
    <cellStyle name="Millares 2 38" xfId="1570"/>
    <cellStyle name="Millares 2 39" xfId="1571"/>
    <cellStyle name="Millares 2 4" xfId="1572"/>
    <cellStyle name="Millares 2 40" xfId="1573"/>
    <cellStyle name="Millares 2 41" xfId="1574"/>
    <cellStyle name="Millares 2 42" xfId="1575"/>
    <cellStyle name="Millares 2 43" xfId="1576"/>
    <cellStyle name="Millares 2 44" xfId="1577"/>
    <cellStyle name="Millares 2 45" xfId="1578"/>
    <cellStyle name="Millares 2 5" xfId="1579"/>
    <cellStyle name="Millares 2 6" xfId="1580"/>
    <cellStyle name="Millares 2 7" xfId="1581"/>
    <cellStyle name="Millares 2 8" xfId="1582"/>
    <cellStyle name="Millares 2 9" xfId="1583"/>
    <cellStyle name="Millares 20" xfId="1584"/>
    <cellStyle name="Millares 20 2" xfId="1585"/>
    <cellStyle name="Millares 200" xfId="1586"/>
    <cellStyle name="Millares 201" xfId="1587"/>
    <cellStyle name="Millares 201 2" xfId="1588"/>
    <cellStyle name="Millares 202" xfId="1589"/>
    <cellStyle name="Millares 202 2" xfId="1590"/>
    <cellStyle name="Millares 203" xfId="1591"/>
    <cellStyle name="Millares 203 2" xfId="1592"/>
    <cellStyle name="Millares 204" xfId="1593"/>
    <cellStyle name="Millares 204 2" xfId="1594"/>
    <cellStyle name="Millares 205" xfId="1595"/>
    <cellStyle name="Millares 205 2" xfId="1596"/>
    <cellStyle name="Millares 206" xfId="1597"/>
    <cellStyle name="Millares 206 2" xfId="1598"/>
    <cellStyle name="Millares 207" xfId="1599"/>
    <cellStyle name="Millares 207 2" xfId="1600"/>
    <cellStyle name="Millares 208" xfId="1601"/>
    <cellStyle name="Millares 208 2" xfId="1602"/>
    <cellStyle name="Millares 209" xfId="1603"/>
    <cellStyle name="Millares 209 2" xfId="1604"/>
    <cellStyle name="Millares 21" xfId="1605"/>
    <cellStyle name="Millares 21 2" xfId="1606"/>
    <cellStyle name="Millares 210" xfId="1607"/>
    <cellStyle name="Millares 210 2" xfId="1608"/>
    <cellStyle name="Millares 211" xfId="1609"/>
    <cellStyle name="Millares 211 2" xfId="1610"/>
    <cellStyle name="Millares 212" xfId="1611"/>
    <cellStyle name="Millares 212 2" xfId="1612"/>
    <cellStyle name="Millares 213" xfId="1613"/>
    <cellStyle name="Millares 213 2" xfId="1614"/>
    <cellStyle name="Millares 214" xfId="1615"/>
    <cellStyle name="Millares 214 2" xfId="1616"/>
    <cellStyle name="Millares 215" xfId="1617"/>
    <cellStyle name="Millares 215 2" xfId="1618"/>
    <cellStyle name="Millares 216" xfId="1619"/>
    <cellStyle name="Millares 216 2" xfId="1620"/>
    <cellStyle name="Millares 217" xfId="1621"/>
    <cellStyle name="Millares 217 2" xfId="1622"/>
    <cellStyle name="Millares 218" xfId="1623"/>
    <cellStyle name="Millares 218 2" xfId="1624"/>
    <cellStyle name="Millares 219" xfId="1625"/>
    <cellStyle name="Millares 219 2" xfId="1626"/>
    <cellStyle name="Millares 22" xfId="1627"/>
    <cellStyle name="Millares 22 2" xfId="1628"/>
    <cellStyle name="Millares 220" xfId="1629"/>
    <cellStyle name="Millares 220 2" xfId="1630"/>
    <cellStyle name="Millares 221" xfId="1631"/>
    <cellStyle name="Millares 221 2" xfId="1632"/>
    <cellStyle name="Millares 222" xfId="1633"/>
    <cellStyle name="Millares 222 2" xfId="1634"/>
    <cellStyle name="Millares 223" xfId="1635"/>
    <cellStyle name="Millares 223 2" xfId="1636"/>
    <cellStyle name="Millares 224" xfId="1637"/>
    <cellStyle name="Millares 224 2" xfId="1638"/>
    <cellStyle name="Millares 225" xfId="1639"/>
    <cellStyle name="Millares 225 2" xfId="1640"/>
    <cellStyle name="Millares 226" xfId="1641"/>
    <cellStyle name="Millares 226 2" xfId="1642"/>
    <cellStyle name="Millares 227" xfId="1643"/>
    <cellStyle name="Millares 227 2" xfId="1644"/>
    <cellStyle name="Millares 228" xfId="1645"/>
    <cellStyle name="Millares 228 2" xfId="1646"/>
    <cellStyle name="Millares 229" xfId="1647"/>
    <cellStyle name="Millares 229 2" xfId="1648"/>
    <cellStyle name="Millares 23" xfId="1649"/>
    <cellStyle name="Millares 23 2" xfId="1650"/>
    <cellStyle name="Millares 230" xfId="1651"/>
    <cellStyle name="Millares 230 2" xfId="1652"/>
    <cellStyle name="Millares 231" xfId="1653"/>
    <cellStyle name="Millares 231 2" xfId="1654"/>
    <cellStyle name="Millares 232" xfId="1655"/>
    <cellStyle name="Millares 232 2" xfId="1656"/>
    <cellStyle name="Millares 233" xfId="1657"/>
    <cellStyle name="Millares 233 2" xfId="1658"/>
    <cellStyle name="Millares 234" xfId="1659"/>
    <cellStyle name="Millares 234 2" xfId="1660"/>
    <cellStyle name="Millares 235" xfId="1661"/>
    <cellStyle name="Millares 235 2" xfId="1662"/>
    <cellStyle name="Millares 236" xfId="1663"/>
    <cellStyle name="Millares 236 2" xfId="1664"/>
    <cellStyle name="Millares 237" xfId="1665"/>
    <cellStyle name="Millares 237 2" xfId="1666"/>
    <cellStyle name="Millares 238" xfId="1667"/>
    <cellStyle name="Millares 238 2" xfId="1668"/>
    <cellStyle name="Millares 239" xfId="1669"/>
    <cellStyle name="Millares 239 2" xfId="1670"/>
    <cellStyle name="Millares 24" xfId="1671"/>
    <cellStyle name="Millares 24 2" xfId="1672"/>
    <cellStyle name="Millares 240" xfId="1673"/>
    <cellStyle name="Millares 240 2" xfId="1674"/>
    <cellStyle name="Millares 241" xfId="1675"/>
    <cellStyle name="Millares 241 2" xfId="1676"/>
    <cellStyle name="Millares 242" xfId="1677"/>
    <cellStyle name="Millares 242 2" xfId="1678"/>
    <cellStyle name="Millares 243" xfId="1679"/>
    <cellStyle name="Millares 243 2" xfId="1680"/>
    <cellStyle name="Millares 244" xfId="1681"/>
    <cellStyle name="Millares 244 2" xfId="1682"/>
    <cellStyle name="Millares 245" xfId="1683"/>
    <cellStyle name="Millares 245 2" xfId="1684"/>
    <cellStyle name="Millares 246" xfId="1685"/>
    <cellStyle name="Millares 246 2" xfId="1686"/>
    <cellStyle name="Millares 247" xfId="1687"/>
    <cellStyle name="Millares 247 2" xfId="1688"/>
    <cellStyle name="Millares 248" xfId="1689"/>
    <cellStyle name="Millares 248 2" xfId="1690"/>
    <cellStyle name="Millares 249" xfId="1691"/>
    <cellStyle name="Millares 249 2" xfId="1692"/>
    <cellStyle name="Millares 25" xfId="1693"/>
    <cellStyle name="Millares 25 2" xfId="1694"/>
    <cellStyle name="Millares 250" xfId="1695"/>
    <cellStyle name="Millares 250 2" xfId="1696"/>
    <cellStyle name="Millares 251" xfId="1697"/>
    <cellStyle name="Millares 251 2" xfId="1698"/>
    <cellStyle name="Millares 252" xfId="1699"/>
    <cellStyle name="Millares 252 2" xfId="1700"/>
    <cellStyle name="Millares 253" xfId="1701"/>
    <cellStyle name="Millares 253 2" xfId="1702"/>
    <cellStyle name="Millares 254" xfId="1703"/>
    <cellStyle name="Millares 254 2" xfId="1704"/>
    <cellStyle name="Millares 255" xfId="1705"/>
    <cellStyle name="Millares 255 2" xfId="1706"/>
    <cellStyle name="Millares 256" xfId="1707"/>
    <cellStyle name="Millares 256 2" xfId="1708"/>
    <cellStyle name="Millares 257" xfId="1709"/>
    <cellStyle name="Millares 257 2" xfId="1710"/>
    <cellStyle name="Millares 258" xfId="1711"/>
    <cellStyle name="Millares 258 2" xfId="1712"/>
    <cellStyle name="Millares 259" xfId="1713"/>
    <cellStyle name="Millares 259 2" xfId="1714"/>
    <cellStyle name="Millares 26" xfId="1715"/>
    <cellStyle name="Millares 26 2" xfId="1716"/>
    <cellStyle name="Millares 260" xfId="1717"/>
    <cellStyle name="Millares 260 2" xfId="1718"/>
    <cellStyle name="Millares 261" xfId="1719"/>
    <cellStyle name="Millares 261 2" xfId="1720"/>
    <cellStyle name="Millares 262" xfId="1721"/>
    <cellStyle name="Millares 262 2" xfId="1722"/>
    <cellStyle name="Millares 263" xfId="1723"/>
    <cellStyle name="Millares 263 2" xfId="1724"/>
    <cellStyle name="Millares 264" xfId="1725"/>
    <cellStyle name="Millares 264 2" xfId="1726"/>
    <cellStyle name="Millares 265" xfId="1727"/>
    <cellStyle name="Millares 265 2" xfId="1728"/>
    <cellStyle name="Millares 266" xfId="1729"/>
    <cellStyle name="Millares 266 2" xfId="1730"/>
    <cellStyle name="Millares 267" xfId="1731"/>
    <cellStyle name="Millares 267 2" xfId="1732"/>
    <cellStyle name="Millares 268" xfId="1733"/>
    <cellStyle name="Millares 268 2" xfId="1734"/>
    <cellStyle name="Millares 269" xfId="1735"/>
    <cellStyle name="Millares 269 2" xfId="1736"/>
    <cellStyle name="Millares 27" xfId="1737"/>
    <cellStyle name="Millares 27 2" xfId="1738"/>
    <cellStyle name="Millares 270" xfId="1739"/>
    <cellStyle name="Millares 270 2" xfId="1740"/>
    <cellStyle name="Millares 271" xfId="1741"/>
    <cellStyle name="Millares 271 2" xfId="1742"/>
    <cellStyle name="Millares 272" xfId="1743"/>
    <cellStyle name="Millares 272 2" xfId="1744"/>
    <cellStyle name="Millares 273" xfId="1745"/>
    <cellStyle name="Millares 273 2" xfId="1746"/>
    <cellStyle name="Millares 274" xfId="1747"/>
    <cellStyle name="Millares 274 2" xfId="1748"/>
    <cellStyle name="Millares 275" xfId="1749"/>
    <cellStyle name="Millares 275 2" xfId="1750"/>
    <cellStyle name="Millares 276" xfId="1751"/>
    <cellStyle name="Millares 276 2" xfId="1752"/>
    <cellStyle name="Millares 277" xfId="1753"/>
    <cellStyle name="Millares 277 2" xfId="1754"/>
    <cellStyle name="Millares 278" xfId="1755"/>
    <cellStyle name="Millares 278 2" xfId="1756"/>
    <cellStyle name="Millares 279" xfId="1757"/>
    <cellStyle name="Millares 279 2" xfId="1758"/>
    <cellStyle name="Millares 28" xfId="1759"/>
    <cellStyle name="Millares 28 2" xfId="1760"/>
    <cellStyle name="Millares 280" xfId="1761"/>
    <cellStyle name="Millares 280 2" xfId="1762"/>
    <cellStyle name="Millares 281" xfId="1763"/>
    <cellStyle name="Millares 281 2" xfId="1764"/>
    <cellStyle name="Millares 282" xfId="1765"/>
    <cellStyle name="Millares 282 2" xfId="1766"/>
    <cellStyle name="Millares 283" xfId="1767"/>
    <cellStyle name="Millares 283 2" xfId="1768"/>
    <cellStyle name="Millares 284" xfId="1769"/>
    <cellStyle name="Millares 284 2" xfId="1770"/>
    <cellStyle name="Millares 285" xfId="1771"/>
    <cellStyle name="Millares 285 2" xfId="1772"/>
    <cellStyle name="Millares 286" xfId="1773"/>
    <cellStyle name="Millares 286 2" xfId="1774"/>
    <cellStyle name="Millares 287" xfId="1775"/>
    <cellStyle name="Millares 29" xfId="1776"/>
    <cellStyle name="Millares 29 2" xfId="1777"/>
    <cellStyle name="Millares 3" xfId="1778"/>
    <cellStyle name="Millares 3 2" xfId="1779"/>
    <cellStyle name="Millares 30" xfId="1780"/>
    <cellStyle name="Millares 30 2" xfId="1781"/>
    <cellStyle name="Millares 31" xfId="1782"/>
    <cellStyle name="Millares 31 2" xfId="1783"/>
    <cellStyle name="Millares 32" xfId="1784"/>
    <cellStyle name="Millares 32 2" xfId="1785"/>
    <cellStyle name="Millares 33" xfId="1786"/>
    <cellStyle name="Millares 33 2" xfId="1787"/>
    <cellStyle name="Millares 34" xfId="1788"/>
    <cellStyle name="Millares 34 2" xfId="1789"/>
    <cellStyle name="Millares 35" xfId="1790"/>
    <cellStyle name="Millares 35 2" xfId="1791"/>
    <cellStyle name="Millares 36" xfId="1792"/>
    <cellStyle name="Millares 36 2" xfId="1793"/>
    <cellStyle name="Millares 37" xfId="1794"/>
    <cellStyle name="Millares 37 2" xfId="1795"/>
    <cellStyle name="Millares 38" xfId="1796"/>
    <cellStyle name="Millares 38 2" xfId="1797"/>
    <cellStyle name="Millares 39" xfId="1798"/>
    <cellStyle name="Millares 39 2" xfId="1799"/>
    <cellStyle name="Millares 4" xfId="1800"/>
    <cellStyle name="Millares 4 2" xfId="1801"/>
    <cellStyle name="Millares 40" xfId="1802"/>
    <cellStyle name="Millares 40 2" xfId="1803"/>
    <cellStyle name="Millares 41" xfId="1804"/>
    <cellStyle name="Millares 41 2" xfId="1805"/>
    <cellStyle name="Millares 42" xfId="1806"/>
    <cellStyle name="Millares 42 2" xfId="1807"/>
    <cellStyle name="Millares 43" xfId="1808"/>
    <cellStyle name="Millares 43 2" xfId="1809"/>
    <cellStyle name="Millares 44" xfId="1810"/>
    <cellStyle name="Millares 44 2" xfId="1811"/>
    <cellStyle name="Millares 45" xfId="1812"/>
    <cellStyle name="Millares 45 2" xfId="1813"/>
    <cellStyle name="Millares 46" xfId="1814"/>
    <cellStyle name="Millares 46 2" xfId="1815"/>
    <cellStyle name="Millares 47" xfId="1816"/>
    <cellStyle name="Millares 47 2" xfId="1817"/>
    <cellStyle name="Millares 48" xfId="1818"/>
    <cellStyle name="Millares 48 2" xfId="1819"/>
    <cellStyle name="Millares 49" xfId="1820"/>
    <cellStyle name="Millares 49 2" xfId="1821"/>
    <cellStyle name="Millares 5" xfId="1822"/>
    <cellStyle name="Millares 5 2" xfId="1823"/>
    <cellStyle name="Millares 50" xfId="1824"/>
    <cellStyle name="Millares 50 2" xfId="1825"/>
    <cellStyle name="Millares 51" xfId="1826"/>
    <cellStyle name="Millares 51 2" xfId="1827"/>
    <cellStyle name="Millares 52" xfId="1828"/>
    <cellStyle name="Millares 52 2" xfId="1829"/>
    <cellStyle name="Millares 53" xfId="1830"/>
    <cellStyle name="Millares 53 2" xfId="1831"/>
    <cellStyle name="Millares 54" xfId="1832"/>
    <cellStyle name="Millares 55" xfId="1833"/>
    <cellStyle name="Millares 56" xfId="1834"/>
    <cellStyle name="Millares 57" xfId="1835"/>
    <cellStyle name="Millares 58" xfId="1836"/>
    <cellStyle name="Millares 59" xfId="1837"/>
    <cellStyle name="Millares 6" xfId="1838"/>
    <cellStyle name="Millares 6 2" xfId="1839"/>
    <cellStyle name="Millares 60" xfId="1840"/>
    <cellStyle name="Millares 61" xfId="1841"/>
    <cellStyle name="Millares 62" xfId="1842"/>
    <cellStyle name="Millares 63" xfId="1843"/>
    <cellStyle name="Millares 64" xfId="1844"/>
    <cellStyle name="Millares 65" xfId="1845"/>
    <cellStyle name="Millares 66" xfId="1846"/>
    <cellStyle name="Millares 67" xfId="1847"/>
    <cellStyle name="Millares 68" xfId="1848"/>
    <cellStyle name="Millares 69" xfId="1849"/>
    <cellStyle name="Millares 7" xfId="1850"/>
    <cellStyle name="Millares 7 2" xfId="1851"/>
    <cellStyle name="Millares 70" xfId="1852"/>
    <cellStyle name="Millares 71" xfId="1853"/>
    <cellStyle name="Millares 72" xfId="1854"/>
    <cellStyle name="Millares 73" xfId="1855"/>
    <cellStyle name="Millares 74" xfId="1856"/>
    <cellStyle name="Millares 75" xfId="1857"/>
    <cellStyle name="Millares 76" xfId="1858"/>
    <cellStyle name="Millares 77" xfId="1859"/>
    <cellStyle name="Millares 78" xfId="1860"/>
    <cellStyle name="Millares 79" xfId="1861"/>
    <cellStyle name="Millares 8" xfId="1862"/>
    <cellStyle name="Millares 8 2" xfId="1863"/>
    <cellStyle name="Millares 80" xfId="1864"/>
    <cellStyle name="Millares 81" xfId="1865"/>
    <cellStyle name="Millares 82" xfId="1866"/>
    <cellStyle name="Millares 83" xfId="1867"/>
    <cellStyle name="Millares 84" xfId="1868"/>
    <cellStyle name="Millares 85" xfId="1869"/>
    <cellStyle name="Millares 86" xfId="1870"/>
    <cellStyle name="Millares 87" xfId="1871"/>
    <cellStyle name="Millares 88" xfId="1872"/>
    <cellStyle name="Millares 89" xfId="1873"/>
    <cellStyle name="Millares 9" xfId="1874"/>
    <cellStyle name="Millares 9 2" xfId="1875"/>
    <cellStyle name="Millares 90" xfId="1876"/>
    <cellStyle name="Millares 91" xfId="1877"/>
    <cellStyle name="Millares 92" xfId="1878"/>
    <cellStyle name="Millares 93" xfId="1879"/>
    <cellStyle name="Millares 94" xfId="1880"/>
    <cellStyle name="Millares 95" xfId="1881"/>
    <cellStyle name="Millares 96" xfId="1882"/>
    <cellStyle name="Millares 97" xfId="1883"/>
    <cellStyle name="Millares 98" xfId="1884"/>
    <cellStyle name="Millares 99" xfId="1885"/>
    <cellStyle name="Moneda" xfId="7238" builtinId="4"/>
    <cellStyle name="Moneda 2" xfId="1886"/>
    <cellStyle name="Moneda 2 2" xfId="1887"/>
    <cellStyle name="Moneda 2 2 2" xfId="1888"/>
    <cellStyle name="Moneda 2 3" xfId="1889"/>
    <cellStyle name="Moneda 2 3 2" xfId="1890"/>
    <cellStyle name="Moneda 2 4" xfId="1891"/>
    <cellStyle name="Moneda 2 5" xfId="1892"/>
    <cellStyle name="Moneda 2 6" xfId="1893"/>
    <cellStyle name="Moneda 3" xfId="1894"/>
    <cellStyle name="Moneda 3 2" xfId="1895"/>
    <cellStyle name="Moneda 3 3" xfId="1896"/>
    <cellStyle name="Moneda 4" xfId="1897"/>
    <cellStyle name="Moneda 4 2" xfId="1898"/>
    <cellStyle name="Moneda 5" xfId="1899"/>
    <cellStyle name="Moneda 6" xfId="1900"/>
    <cellStyle name="Moneda 7" xfId="1901"/>
    <cellStyle name="Moneda 8" xfId="1902"/>
    <cellStyle name="Moneda 9" xfId="7239"/>
    <cellStyle name="Monetario" xfId="1903"/>
    <cellStyle name="Monetario 2" xfId="1904"/>
    <cellStyle name="Monetario0" xfId="1905"/>
    <cellStyle name="Monetario0 2" xfId="1906"/>
    <cellStyle name="Neutral 1" xfId="1907"/>
    <cellStyle name="Neutral 10" xfId="1908"/>
    <cellStyle name="Neutral 10 1" xfId="1909"/>
    <cellStyle name="Neutral 11" xfId="1910"/>
    <cellStyle name="Neutral 12" xfId="1911"/>
    <cellStyle name="Neutral 13" xfId="1912"/>
    <cellStyle name="Neutral 2" xfId="1913"/>
    <cellStyle name="Neutral 2 1" xfId="1914"/>
    <cellStyle name="Neutral 2 2" xfId="1915"/>
    <cellStyle name="Neutral 3" xfId="1916"/>
    <cellStyle name="Neutral 3 1" xfId="1917"/>
    <cellStyle name="Neutral 3 2" xfId="1918"/>
    <cellStyle name="Neutral 4" xfId="1919"/>
    <cellStyle name="Neutral 4 1" xfId="1920"/>
    <cellStyle name="Neutral 4 2" xfId="1921"/>
    <cellStyle name="Neutral 5" xfId="1922"/>
    <cellStyle name="Neutral 5 1" xfId="1923"/>
    <cellStyle name="Neutral 6" xfId="1924"/>
    <cellStyle name="Neutral 6 1" xfId="1925"/>
    <cellStyle name="Neutral 7" xfId="1926"/>
    <cellStyle name="Neutral 7 1" xfId="1927"/>
    <cellStyle name="Neutral 8" xfId="1928"/>
    <cellStyle name="Neutral 8 1" xfId="1929"/>
    <cellStyle name="Neutral 9" xfId="1930"/>
    <cellStyle name="Neutral 9 1" xfId="1931"/>
    <cellStyle name="Nor}al" xfId="1932"/>
    <cellStyle name="Normal" xfId="0" builtinId="0"/>
    <cellStyle name="Normal 10" xfId="1933"/>
    <cellStyle name="Normal 10 1" xfId="1934"/>
    <cellStyle name="Normal 10 2" xfId="1935"/>
    <cellStyle name="Normal 10 2 2" xfId="1936"/>
    <cellStyle name="Normal 10 2 2 10" xfId="1937"/>
    <cellStyle name="Normal 10 2 2 11" xfId="1938"/>
    <cellStyle name="Normal 10 2 2 12" xfId="1939"/>
    <cellStyle name="Normal 10 2 2 13" xfId="1940"/>
    <cellStyle name="Normal 10 2 2 14" xfId="1941"/>
    <cellStyle name="Normal 10 2 2 15" xfId="1942"/>
    <cellStyle name="Normal 10 2 2 16" xfId="1943"/>
    <cellStyle name="Normal 10 2 2 17" xfId="1944"/>
    <cellStyle name="Normal 10 2 2 18" xfId="1945"/>
    <cellStyle name="Normal 10 2 2 19" xfId="1946"/>
    <cellStyle name="Normal 10 2 2 2" xfId="1947"/>
    <cellStyle name="Normal 10 2 2 20" xfId="1948"/>
    <cellStyle name="Normal 10 2 2 21" xfId="1949"/>
    <cellStyle name="Normal 10 2 2 22" xfId="1950"/>
    <cellStyle name="Normal 10 2 2 23" xfId="1951"/>
    <cellStyle name="Normal 10 2 2 24" xfId="1952"/>
    <cellStyle name="Normal 10 2 2 25" xfId="1953"/>
    <cellStyle name="Normal 10 2 2 26" xfId="1954"/>
    <cellStyle name="Normal 10 2 2 27" xfId="1955"/>
    <cellStyle name="Normal 10 2 2 28" xfId="1956"/>
    <cellStyle name="Normal 10 2 2 29" xfId="1957"/>
    <cellStyle name="Normal 10 2 2 3" xfId="1958"/>
    <cellStyle name="Normal 10 2 2 30" xfId="1959"/>
    <cellStyle name="Normal 10 2 2 31" xfId="1960"/>
    <cellStyle name="Normal 10 2 2 32" xfId="1961"/>
    <cellStyle name="Normal 10 2 2 33" xfId="1962"/>
    <cellStyle name="Normal 10 2 2 34" xfId="1963"/>
    <cellStyle name="Normal 10 2 2 35" xfId="1964"/>
    <cellStyle name="Normal 10 2 2 36" xfId="1965"/>
    <cellStyle name="Normal 10 2 2 37" xfId="1966"/>
    <cellStyle name="Normal 10 2 2 38" xfId="1967"/>
    <cellStyle name="Normal 10 2 2 39" xfId="1968"/>
    <cellStyle name="Normal 10 2 2 4" xfId="1969"/>
    <cellStyle name="Normal 10 2 2 40" xfId="1970"/>
    <cellStyle name="Normal 10 2 2 41" xfId="1971"/>
    <cellStyle name="Normal 10 2 2 42" xfId="1972"/>
    <cellStyle name="Normal 10 2 2 43" xfId="1973"/>
    <cellStyle name="Normal 10 2 2 44" xfId="1974"/>
    <cellStyle name="Normal 10 2 2 45" xfId="1975"/>
    <cellStyle name="Normal 10 2 2 5" xfId="1976"/>
    <cellStyle name="Normal 10 2 2 6" xfId="1977"/>
    <cellStyle name="Normal 10 2 2 7" xfId="1978"/>
    <cellStyle name="Normal 10 2 2 8" xfId="1979"/>
    <cellStyle name="Normal 10 2 2 9" xfId="1980"/>
    <cellStyle name="Normal 10 3" xfId="1981"/>
    <cellStyle name="Normal 10 3 2" xfId="1982"/>
    <cellStyle name="Normal 10 3 2 10" xfId="1983"/>
    <cellStyle name="Normal 10 3 2 11" xfId="1984"/>
    <cellStyle name="Normal 10 3 2 12" xfId="1985"/>
    <cellStyle name="Normal 10 3 2 13" xfId="1986"/>
    <cellStyle name="Normal 10 3 2 14" xfId="1987"/>
    <cellStyle name="Normal 10 3 2 15" xfId="1988"/>
    <cellStyle name="Normal 10 3 2 16" xfId="1989"/>
    <cellStyle name="Normal 10 3 2 17" xfId="1990"/>
    <cellStyle name="Normal 10 3 2 18" xfId="1991"/>
    <cellStyle name="Normal 10 3 2 19" xfId="1992"/>
    <cellStyle name="Normal 10 3 2 2" xfId="1993"/>
    <cellStyle name="Normal 10 3 2 20" xfId="1994"/>
    <cellStyle name="Normal 10 3 2 21" xfId="1995"/>
    <cellStyle name="Normal 10 3 2 22" xfId="1996"/>
    <cellStyle name="Normal 10 3 2 23" xfId="1997"/>
    <cellStyle name="Normal 10 3 2 24" xfId="1998"/>
    <cellStyle name="Normal 10 3 2 25" xfId="1999"/>
    <cellStyle name="Normal 10 3 2 26" xfId="2000"/>
    <cellStyle name="Normal 10 3 2 27" xfId="2001"/>
    <cellStyle name="Normal 10 3 2 28" xfId="2002"/>
    <cellStyle name="Normal 10 3 2 29" xfId="2003"/>
    <cellStyle name="Normal 10 3 2 3" xfId="2004"/>
    <cellStyle name="Normal 10 3 2 30" xfId="2005"/>
    <cellStyle name="Normal 10 3 2 31" xfId="2006"/>
    <cellStyle name="Normal 10 3 2 32" xfId="2007"/>
    <cellStyle name="Normal 10 3 2 33" xfId="2008"/>
    <cellStyle name="Normal 10 3 2 34" xfId="2009"/>
    <cellStyle name="Normal 10 3 2 35" xfId="2010"/>
    <cellStyle name="Normal 10 3 2 36" xfId="2011"/>
    <cellStyle name="Normal 10 3 2 37" xfId="2012"/>
    <cellStyle name="Normal 10 3 2 38" xfId="2013"/>
    <cellStyle name="Normal 10 3 2 39" xfId="2014"/>
    <cellStyle name="Normal 10 3 2 4" xfId="2015"/>
    <cellStyle name="Normal 10 3 2 40" xfId="2016"/>
    <cellStyle name="Normal 10 3 2 41" xfId="2017"/>
    <cellStyle name="Normal 10 3 2 42" xfId="2018"/>
    <cellStyle name="Normal 10 3 2 43" xfId="2019"/>
    <cellStyle name="Normal 10 3 2 44" xfId="2020"/>
    <cellStyle name="Normal 10 3 2 45" xfId="2021"/>
    <cellStyle name="Normal 10 3 2 5" xfId="2022"/>
    <cellStyle name="Normal 10 3 2 6" xfId="2023"/>
    <cellStyle name="Normal 10 3 2 7" xfId="2024"/>
    <cellStyle name="Normal 10 3 2 8" xfId="2025"/>
    <cellStyle name="Normal 10 3 2 9" xfId="2026"/>
    <cellStyle name="Normal 103 10 2" xfId="2027"/>
    <cellStyle name="Normal 11" xfId="2028"/>
    <cellStyle name="Normal 11 2" xfId="2029"/>
    <cellStyle name="Normal 11 2 2" xfId="2030"/>
    <cellStyle name="Normal 11 2 2 10" xfId="2031"/>
    <cellStyle name="Normal 11 2 2 11" xfId="2032"/>
    <cellStyle name="Normal 11 2 2 12" xfId="2033"/>
    <cellStyle name="Normal 11 2 2 13" xfId="2034"/>
    <cellStyle name="Normal 11 2 2 14" xfId="2035"/>
    <cellStyle name="Normal 11 2 2 15" xfId="2036"/>
    <cellStyle name="Normal 11 2 2 16" xfId="2037"/>
    <cellStyle name="Normal 11 2 2 17" xfId="2038"/>
    <cellStyle name="Normal 11 2 2 18" xfId="2039"/>
    <cellStyle name="Normal 11 2 2 19" xfId="2040"/>
    <cellStyle name="Normal 11 2 2 2" xfId="2041"/>
    <cellStyle name="Normal 11 2 2 20" xfId="2042"/>
    <cellStyle name="Normal 11 2 2 21" xfId="2043"/>
    <cellStyle name="Normal 11 2 2 22" xfId="2044"/>
    <cellStyle name="Normal 11 2 2 23" xfId="2045"/>
    <cellStyle name="Normal 11 2 2 24" xfId="2046"/>
    <cellStyle name="Normal 11 2 2 25" xfId="2047"/>
    <cellStyle name="Normal 11 2 2 26" xfId="2048"/>
    <cellStyle name="Normal 11 2 2 27" xfId="2049"/>
    <cellStyle name="Normal 11 2 2 28" xfId="2050"/>
    <cellStyle name="Normal 11 2 2 29" xfId="2051"/>
    <cellStyle name="Normal 11 2 2 3" xfId="2052"/>
    <cellStyle name="Normal 11 2 2 30" xfId="2053"/>
    <cellStyle name="Normal 11 2 2 31" xfId="2054"/>
    <cellStyle name="Normal 11 2 2 32" xfId="2055"/>
    <cellStyle name="Normal 11 2 2 33" xfId="2056"/>
    <cellStyle name="Normal 11 2 2 34" xfId="2057"/>
    <cellStyle name="Normal 11 2 2 35" xfId="2058"/>
    <cellStyle name="Normal 11 2 2 36" xfId="2059"/>
    <cellStyle name="Normal 11 2 2 37" xfId="2060"/>
    <cellStyle name="Normal 11 2 2 38" xfId="2061"/>
    <cellStyle name="Normal 11 2 2 39" xfId="2062"/>
    <cellStyle name="Normal 11 2 2 4" xfId="2063"/>
    <cellStyle name="Normal 11 2 2 40" xfId="2064"/>
    <cellStyle name="Normal 11 2 2 41" xfId="2065"/>
    <cellStyle name="Normal 11 2 2 42" xfId="2066"/>
    <cellStyle name="Normal 11 2 2 43" xfId="2067"/>
    <cellStyle name="Normal 11 2 2 44" xfId="2068"/>
    <cellStyle name="Normal 11 2 2 45" xfId="2069"/>
    <cellStyle name="Normal 11 2 2 5" xfId="2070"/>
    <cellStyle name="Normal 11 2 2 6" xfId="2071"/>
    <cellStyle name="Normal 11 2 2 7" xfId="2072"/>
    <cellStyle name="Normal 11 2 2 8" xfId="2073"/>
    <cellStyle name="Normal 11 2 2 9" xfId="2074"/>
    <cellStyle name="Normal 11 3" xfId="2075"/>
    <cellStyle name="Normal 11 3 2" xfId="2076"/>
    <cellStyle name="Normal 11 3 2 10" xfId="2077"/>
    <cellStyle name="Normal 11 3 2 11" xfId="2078"/>
    <cellStyle name="Normal 11 3 2 12" xfId="2079"/>
    <cellStyle name="Normal 11 3 2 13" xfId="2080"/>
    <cellStyle name="Normal 11 3 2 14" xfId="2081"/>
    <cellStyle name="Normal 11 3 2 15" xfId="2082"/>
    <cellStyle name="Normal 11 3 2 16" xfId="2083"/>
    <cellStyle name="Normal 11 3 2 17" xfId="2084"/>
    <cellStyle name="Normal 11 3 2 18" xfId="2085"/>
    <cellStyle name="Normal 11 3 2 19" xfId="2086"/>
    <cellStyle name="Normal 11 3 2 2" xfId="2087"/>
    <cellStyle name="Normal 11 3 2 20" xfId="2088"/>
    <cellStyle name="Normal 11 3 2 21" xfId="2089"/>
    <cellStyle name="Normal 11 3 2 22" xfId="2090"/>
    <cellStyle name="Normal 11 3 2 23" xfId="2091"/>
    <cellStyle name="Normal 11 3 2 24" xfId="2092"/>
    <cellStyle name="Normal 11 3 2 25" xfId="2093"/>
    <cellStyle name="Normal 11 3 2 26" xfId="2094"/>
    <cellStyle name="Normal 11 3 2 27" xfId="2095"/>
    <cellStyle name="Normal 11 3 2 28" xfId="2096"/>
    <cellStyle name="Normal 11 3 2 29" xfId="2097"/>
    <cellStyle name="Normal 11 3 2 3" xfId="2098"/>
    <cellStyle name="Normal 11 3 2 30" xfId="2099"/>
    <cellStyle name="Normal 11 3 2 31" xfId="2100"/>
    <cellStyle name="Normal 11 3 2 32" xfId="2101"/>
    <cellStyle name="Normal 11 3 2 33" xfId="2102"/>
    <cellStyle name="Normal 11 3 2 34" xfId="2103"/>
    <cellStyle name="Normal 11 3 2 35" xfId="2104"/>
    <cellStyle name="Normal 11 3 2 36" xfId="2105"/>
    <cellStyle name="Normal 11 3 2 37" xfId="2106"/>
    <cellStyle name="Normal 11 3 2 38" xfId="2107"/>
    <cellStyle name="Normal 11 3 2 39" xfId="2108"/>
    <cellStyle name="Normal 11 3 2 4" xfId="2109"/>
    <cellStyle name="Normal 11 3 2 40" xfId="2110"/>
    <cellStyle name="Normal 11 3 2 41" xfId="2111"/>
    <cellStyle name="Normal 11 3 2 42" xfId="2112"/>
    <cellStyle name="Normal 11 3 2 43" xfId="2113"/>
    <cellStyle name="Normal 11 3 2 44" xfId="2114"/>
    <cellStyle name="Normal 11 3 2 45" xfId="2115"/>
    <cellStyle name="Normal 11 3 2 5" xfId="2116"/>
    <cellStyle name="Normal 11 3 2 6" xfId="2117"/>
    <cellStyle name="Normal 11 3 2 7" xfId="2118"/>
    <cellStyle name="Normal 11 3 2 8" xfId="2119"/>
    <cellStyle name="Normal 11 3 2 9" xfId="2120"/>
    <cellStyle name="Normal 12" xfId="2121"/>
    <cellStyle name="Normal 12 2" xfId="2122"/>
    <cellStyle name="Normal 12 2 2" xfId="2123"/>
    <cellStyle name="Normal 12 2 2 10" xfId="2124"/>
    <cellStyle name="Normal 12 2 2 11" xfId="2125"/>
    <cellStyle name="Normal 12 2 2 12" xfId="2126"/>
    <cellStyle name="Normal 12 2 2 13" xfId="2127"/>
    <cellStyle name="Normal 12 2 2 14" xfId="2128"/>
    <cellStyle name="Normal 12 2 2 15" xfId="2129"/>
    <cellStyle name="Normal 12 2 2 16" xfId="2130"/>
    <cellStyle name="Normal 12 2 2 17" xfId="2131"/>
    <cellStyle name="Normal 12 2 2 18" xfId="2132"/>
    <cellStyle name="Normal 12 2 2 19" xfId="2133"/>
    <cellStyle name="Normal 12 2 2 2" xfId="2134"/>
    <cellStyle name="Normal 12 2 2 20" xfId="2135"/>
    <cellStyle name="Normal 12 2 2 21" xfId="2136"/>
    <cellStyle name="Normal 12 2 2 22" xfId="2137"/>
    <cellStyle name="Normal 12 2 2 23" xfId="2138"/>
    <cellStyle name="Normal 12 2 2 24" xfId="2139"/>
    <cellStyle name="Normal 12 2 2 25" xfId="2140"/>
    <cellStyle name="Normal 12 2 2 26" xfId="2141"/>
    <cellStyle name="Normal 12 2 2 27" xfId="2142"/>
    <cellStyle name="Normal 12 2 2 28" xfId="2143"/>
    <cellStyle name="Normal 12 2 2 29" xfId="2144"/>
    <cellStyle name="Normal 12 2 2 3" xfId="2145"/>
    <cellStyle name="Normal 12 2 2 30" xfId="2146"/>
    <cellStyle name="Normal 12 2 2 31" xfId="2147"/>
    <cellStyle name="Normal 12 2 2 32" xfId="2148"/>
    <cellStyle name="Normal 12 2 2 33" xfId="2149"/>
    <cellStyle name="Normal 12 2 2 34" xfId="2150"/>
    <cellStyle name="Normal 12 2 2 35" xfId="2151"/>
    <cellStyle name="Normal 12 2 2 36" xfId="2152"/>
    <cellStyle name="Normal 12 2 2 37" xfId="2153"/>
    <cellStyle name="Normal 12 2 2 38" xfId="2154"/>
    <cellStyle name="Normal 12 2 2 39" xfId="2155"/>
    <cellStyle name="Normal 12 2 2 4" xfId="2156"/>
    <cellStyle name="Normal 12 2 2 40" xfId="2157"/>
    <cellStyle name="Normal 12 2 2 41" xfId="2158"/>
    <cellStyle name="Normal 12 2 2 42" xfId="2159"/>
    <cellStyle name="Normal 12 2 2 43" xfId="2160"/>
    <cellStyle name="Normal 12 2 2 44" xfId="2161"/>
    <cellStyle name="Normal 12 2 2 45" xfId="2162"/>
    <cellStyle name="Normal 12 2 2 5" xfId="2163"/>
    <cellStyle name="Normal 12 2 2 6" xfId="2164"/>
    <cellStyle name="Normal 12 2 2 7" xfId="2165"/>
    <cellStyle name="Normal 12 2 2 8" xfId="2166"/>
    <cellStyle name="Normal 12 2 2 9" xfId="2167"/>
    <cellStyle name="Normal 12 3" xfId="2168"/>
    <cellStyle name="Normal 12 3 2" xfId="2169"/>
    <cellStyle name="Normal 12 3 2 10" xfId="2170"/>
    <cellStyle name="Normal 12 3 2 11" xfId="2171"/>
    <cellStyle name="Normal 12 3 2 12" xfId="2172"/>
    <cellStyle name="Normal 12 3 2 13" xfId="2173"/>
    <cellStyle name="Normal 12 3 2 14" xfId="2174"/>
    <cellStyle name="Normal 12 3 2 15" xfId="2175"/>
    <cellStyle name="Normal 12 3 2 16" xfId="2176"/>
    <cellStyle name="Normal 12 3 2 17" xfId="2177"/>
    <cellStyle name="Normal 12 3 2 18" xfId="2178"/>
    <cellStyle name="Normal 12 3 2 19" xfId="2179"/>
    <cellStyle name="Normal 12 3 2 2" xfId="2180"/>
    <cellStyle name="Normal 12 3 2 20" xfId="2181"/>
    <cellStyle name="Normal 12 3 2 21" xfId="2182"/>
    <cellStyle name="Normal 12 3 2 22" xfId="2183"/>
    <cellStyle name="Normal 12 3 2 23" xfId="2184"/>
    <cellStyle name="Normal 12 3 2 24" xfId="2185"/>
    <cellStyle name="Normal 12 3 2 25" xfId="2186"/>
    <cellStyle name="Normal 12 3 2 26" xfId="2187"/>
    <cellStyle name="Normal 12 3 2 27" xfId="2188"/>
    <cellStyle name="Normal 12 3 2 28" xfId="2189"/>
    <cellStyle name="Normal 12 3 2 29" xfId="2190"/>
    <cellStyle name="Normal 12 3 2 3" xfId="2191"/>
    <cellStyle name="Normal 12 3 2 30" xfId="2192"/>
    <cellStyle name="Normal 12 3 2 31" xfId="2193"/>
    <cellStyle name="Normal 12 3 2 32" xfId="2194"/>
    <cellStyle name="Normal 12 3 2 33" xfId="2195"/>
    <cellStyle name="Normal 12 3 2 34" xfId="2196"/>
    <cellStyle name="Normal 12 3 2 35" xfId="2197"/>
    <cellStyle name="Normal 12 3 2 36" xfId="2198"/>
    <cellStyle name="Normal 12 3 2 37" xfId="2199"/>
    <cellStyle name="Normal 12 3 2 38" xfId="2200"/>
    <cellStyle name="Normal 12 3 2 39" xfId="2201"/>
    <cellStyle name="Normal 12 3 2 4" xfId="2202"/>
    <cellStyle name="Normal 12 3 2 40" xfId="2203"/>
    <cellStyle name="Normal 12 3 2 41" xfId="2204"/>
    <cellStyle name="Normal 12 3 2 42" xfId="2205"/>
    <cellStyle name="Normal 12 3 2 43" xfId="2206"/>
    <cellStyle name="Normal 12 3 2 44" xfId="2207"/>
    <cellStyle name="Normal 12 3 2 45" xfId="2208"/>
    <cellStyle name="Normal 12 3 2 5" xfId="2209"/>
    <cellStyle name="Normal 12 3 2 6" xfId="2210"/>
    <cellStyle name="Normal 12 3 2 7" xfId="2211"/>
    <cellStyle name="Normal 12 3 2 8" xfId="2212"/>
    <cellStyle name="Normal 12 3 2 9" xfId="2213"/>
    <cellStyle name="Normal 13" xfId="2214"/>
    <cellStyle name="Normal 13 2" xfId="2215"/>
    <cellStyle name="Normal 13 2 2" xfId="2216"/>
    <cellStyle name="Normal 13 2 2 10" xfId="2217"/>
    <cellStyle name="Normal 13 2 2 11" xfId="2218"/>
    <cellStyle name="Normal 13 2 2 12" xfId="2219"/>
    <cellStyle name="Normal 13 2 2 13" xfId="2220"/>
    <cellStyle name="Normal 13 2 2 14" xfId="2221"/>
    <cellStyle name="Normal 13 2 2 15" xfId="2222"/>
    <cellStyle name="Normal 13 2 2 16" xfId="2223"/>
    <cellStyle name="Normal 13 2 2 17" xfId="2224"/>
    <cellStyle name="Normal 13 2 2 18" xfId="2225"/>
    <cellStyle name="Normal 13 2 2 19" xfId="2226"/>
    <cellStyle name="Normal 13 2 2 2" xfId="2227"/>
    <cellStyle name="Normal 13 2 2 20" xfId="2228"/>
    <cellStyle name="Normal 13 2 2 21" xfId="2229"/>
    <cellStyle name="Normal 13 2 2 22" xfId="2230"/>
    <cellStyle name="Normal 13 2 2 23" xfId="2231"/>
    <cellStyle name="Normal 13 2 2 24" xfId="2232"/>
    <cellStyle name="Normal 13 2 2 25" xfId="2233"/>
    <cellStyle name="Normal 13 2 2 26" xfId="2234"/>
    <cellStyle name="Normal 13 2 2 27" xfId="2235"/>
    <cellStyle name="Normal 13 2 2 28" xfId="2236"/>
    <cellStyle name="Normal 13 2 2 29" xfId="2237"/>
    <cellStyle name="Normal 13 2 2 3" xfId="2238"/>
    <cellStyle name="Normal 13 2 2 30" xfId="2239"/>
    <cellStyle name="Normal 13 2 2 31" xfId="2240"/>
    <cellStyle name="Normal 13 2 2 32" xfId="2241"/>
    <cellStyle name="Normal 13 2 2 33" xfId="2242"/>
    <cellStyle name="Normal 13 2 2 34" xfId="2243"/>
    <cellStyle name="Normal 13 2 2 35" xfId="2244"/>
    <cellStyle name="Normal 13 2 2 36" xfId="2245"/>
    <cellStyle name="Normal 13 2 2 37" xfId="2246"/>
    <cellStyle name="Normal 13 2 2 38" xfId="2247"/>
    <cellStyle name="Normal 13 2 2 39" xfId="2248"/>
    <cellStyle name="Normal 13 2 2 4" xfId="2249"/>
    <cellStyle name="Normal 13 2 2 40" xfId="2250"/>
    <cellStyle name="Normal 13 2 2 41" xfId="2251"/>
    <cellStyle name="Normal 13 2 2 42" xfId="2252"/>
    <cellStyle name="Normal 13 2 2 43" xfId="2253"/>
    <cellStyle name="Normal 13 2 2 44" xfId="2254"/>
    <cellStyle name="Normal 13 2 2 45" xfId="2255"/>
    <cellStyle name="Normal 13 2 2 5" xfId="2256"/>
    <cellStyle name="Normal 13 2 2 6" xfId="2257"/>
    <cellStyle name="Normal 13 2 2 7" xfId="2258"/>
    <cellStyle name="Normal 13 2 2 8" xfId="2259"/>
    <cellStyle name="Normal 13 2 2 9" xfId="2260"/>
    <cellStyle name="Normal 13 3" xfId="2261"/>
    <cellStyle name="Normal 13 3 2" xfId="2262"/>
    <cellStyle name="Normal 13 3 2 10" xfId="2263"/>
    <cellStyle name="Normal 13 3 2 11" xfId="2264"/>
    <cellStyle name="Normal 13 3 2 12" xfId="2265"/>
    <cellStyle name="Normal 13 3 2 13" xfId="2266"/>
    <cellStyle name="Normal 13 3 2 14" xfId="2267"/>
    <cellStyle name="Normal 13 3 2 15" xfId="2268"/>
    <cellStyle name="Normal 13 3 2 16" xfId="2269"/>
    <cellStyle name="Normal 13 3 2 17" xfId="2270"/>
    <cellStyle name="Normal 13 3 2 18" xfId="2271"/>
    <cellStyle name="Normal 13 3 2 19" xfId="2272"/>
    <cellStyle name="Normal 13 3 2 2" xfId="2273"/>
    <cellStyle name="Normal 13 3 2 20" xfId="2274"/>
    <cellStyle name="Normal 13 3 2 21" xfId="2275"/>
    <cellStyle name="Normal 13 3 2 22" xfId="2276"/>
    <cellStyle name="Normal 13 3 2 23" xfId="2277"/>
    <cellStyle name="Normal 13 3 2 24" xfId="2278"/>
    <cellStyle name="Normal 13 3 2 25" xfId="2279"/>
    <cellStyle name="Normal 13 3 2 26" xfId="2280"/>
    <cellStyle name="Normal 13 3 2 27" xfId="2281"/>
    <cellStyle name="Normal 13 3 2 28" xfId="2282"/>
    <cellStyle name="Normal 13 3 2 29" xfId="2283"/>
    <cellStyle name="Normal 13 3 2 3" xfId="2284"/>
    <cellStyle name="Normal 13 3 2 30" xfId="2285"/>
    <cellStyle name="Normal 13 3 2 31" xfId="2286"/>
    <cellStyle name="Normal 13 3 2 32" xfId="2287"/>
    <cellStyle name="Normal 13 3 2 33" xfId="2288"/>
    <cellStyle name="Normal 13 3 2 34" xfId="2289"/>
    <cellStyle name="Normal 13 3 2 35" xfId="2290"/>
    <cellStyle name="Normal 13 3 2 36" xfId="2291"/>
    <cellStyle name="Normal 13 3 2 37" xfId="2292"/>
    <cellStyle name="Normal 13 3 2 38" xfId="2293"/>
    <cellStyle name="Normal 13 3 2 39" xfId="2294"/>
    <cellStyle name="Normal 13 3 2 4" xfId="2295"/>
    <cellStyle name="Normal 13 3 2 40" xfId="2296"/>
    <cellStyle name="Normal 13 3 2 41" xfId="2297"/>
    <cellStyle name="Normal 13 3 2 42" xfId="2298"/>
    <cellStyle name="Normal 13 3 2 43" xfId="2299"/>
    <cellStyle name="Normal 13 3 2 44" xfId="2300"/>
    <cellStyle name="Normal 13 3 2 45" xfId="2301"/>
    <cellStyle name="Normal 13 3 2 5" xfId="2302"/>
    <cellStyle name="Normal 13 3 2 6" xfId="2303"/>
    <cellStyle name="Normal 13 3 2 7" xfId="2304"/>
    <cellStyle name="Normal 13 3 2 8" xfId="2305"/>
    <cellStyle name="Normal 13 3 2 9" xfId="2306"/>
    <cellStyle name="Normal 130" xfId="2307"/>
    <cellStyle name="Normal 130 1" xfId="2308"/>
    <cellStyle name="Normal 131" xfId="2309"/>
    <cellStyle name="Normal 131 1" xfId="2310"/>
    <cellStyle name="Normal 132" xfId="2311"/>
    <cellStyle name="Normal 132 1" xfId="2312"/>
    <cellStyle name="Normal 14" xfId="2313"/>
    <cellStyle name="Normal 14 2" xfId="2314"/>
    <cellStyle name="Normal 14 2 10" xfId="2315"/>
    <cellStyle name="Normal 14 2 11" xfId="2316"/>
    <cellStyle name="Normal 14 2 12" xfId="2317"/>
    <cellStyle name="Normal 14 2 13" xfId="2318"/>
    <cellStyle name="Normal 14 2 14" xfId="2319"/>
    <cellStyle name="Normal 14 2 15" xfId="2320"/>
    <cellStyle name="Normal 14 2 16" xfId="2321"/>
    <cellStyle name="Normal 14 2 17" xfId="2322"/>
    <cellStyle name="Normal 14 2 18" xfId="2323"/>
    <cellStyle name="Normal 14 2 19" xfId="2324"/>
    <cellStyle name="Normal 14 2 2" xfId="2325"/>
    <cellStyle name="Normal 14 2 20" xfId="2326"/>
    <cellStyle name="Normal 14 2 21" xfId="2327"/>
    <cellStyle name="Normal 14 2 22" xfId="2328"/>
    <cellStyle name="Normal 14 2 23" xfId="2329"/>
    <cellStyle name="Normal 14 2 24" xfId="2330"/>
    <cellStyle name="Normal 14 2 25" xfId="2331"/>
    <cellStyle name="Normal 14 2 26" xfId="2332"/>
    <cellStyle name="Normal 14 2 27" xfId="2333"/>
    <cellStyle name="Normal 14 2 28" xfId="2334"/>
    <cellStyle name="Normal 14 2 29" xfId="2335"/>
    <cellStyle name="Normal 14 2 3" xfId="2336"/>
    <cellStyle name="Normal 14 2 30" xfId="2337"/>
    <cellStyle name="Normal 14 2 31" xfId="2338"/>
    <cellStyle name="Normal 14 2 32" xfId="2339"/>
    <cellStyle name="Normal 14 2 33" xfId="2340"/>
    <cellStyle name="Normal 14 2 34" xfId="2341"/>
    <cellStyle name="Normal 14 2 35" xfId="2342"/>
    <cellStyle name="Normal 14 2 36" xfId="2343"/>
    <cellStyle name="Normal 14 2 37" xfId="2344"/>
    <cellStyle name="Normal 14 2 38" xfId="2345"/>
    <cellStyle name="Normal 14 2 39" xfId="2346"/>
    <cellStyle name="Normal 14 2 4" xfId="2347"/>
    <cellStyle name="Normal 14 2 40" xfId="2348"/>
    <cellStyle name="Normal 14 2 41" xfId="2349"/>
    <cellStyle name="Normal 14 2 42" xfId="2350"/>
    <cellStyle name="Normal 14 2 43" xfId="2351"/>
    <cellStyle name="Normal 14 2 44" xfId="2352"/>
    <cellStyle name="Normal 14 2 45" xfId="2353"/>
    <cellStyle name="Normal 14 2 5" xfId="2354"/>
    <cellStyle name="Normal 14 2 6" xfId="2355"/>
    <cellStyle name="Normal 14 2 7" xfId="2356"/>
    <cellStyle name="Normal 14 2 8" xfId="2357"/>
    <cellStyle name="Normal 14 2 9" xfId="2358"/>
    <cellStyle name="Normal 15" xfId="2359"/>
    <cellStyle name="Normal 15 2" xfId="2360"/>
    <cellStyle name="Normal 15 2 10" xfId="2361"/>
    <cellStyle name="Normal 15 2 11" xfId="2362"/>
    <cellStyle name="Normal 15 2 12" xfId="2363"/>
    <cellStyle name="Normal 15 2 13" xfId="2364"/>
    <cellStyle name="Normal 15 2 14" xfId="2365"/>
    <cellStyle name="Normal 15 2 15" xfId="2366"/>
    <cellStyle name="Normal 15 2 16" xfId="2367"/>
    <cellStyle name="Normal 15 2 17" xfId="2368"/>
    <cellStyle name="Normal 15 2 18" xfId="2369"/>
    <cellStyle name="Normal 15 2 19" xfId="2370"/>
    <cellStyle name="Normal 15 2 2" xfId="2371"/>
    <cellStyle name="Normal 15 2 20" xfId="2372"/>
    <cellStyle name="Normal 15 2 21" xfId="2373"/>
    <cellStyle name="Normal 15 2 22" xfId="2374"/>
    <cellStyle name="Normal 15 2 23" xfId="2375"/>
    <cellStyle name="Normal 15 2 24" xfId="2376"/>
    <cellStyle name="Normal 15 2 25" xfId="2377"/>
    <cellStyle name="Normal 15 2 26" xfId="2378"/>
    <cellStyle name="Normal 15 2 27" xfId="2379"/>
    <cellStyle name="Normal 15 2 28" xfId="2380"/>
    <cellStyle name="Normal 15 2 29" xfId="2381"/>
    <cellStyle name="Normal 15 2 3" xfId="2382"/>
    <cellStyle name="Normal 15 2 30" xfId="2383"/>
    <cellStyle name="Normal 15 2 31" xfId="2384"/>
    <cellStyle name="Normal 15 2 32" xfId="2385"/>
    <cellStyle name="Normal 15 2 33" xfId="2386"/>
    <cellStyle name="Normal 15 2 34" xfId="2387"/>
    <cellStyle name="Normal 15 2 35" xfId="2388"/>
    <cellStyle name="Normal 15 2 36" xfId="2389"/>
    <cellStyle name="Normal 15 2 37" xfId="2390"/>
    <cellStyle name="Normal 15 2 38" xfId="2391"/>
    <cellStyle name="Normal 15 2 39" xfId="2392"/>
    <cellStyle name="Normal 15 2 4" xfId="2393"/>
    <cellStyle name="Normal 15 2 40" xfId="2394"/>
    <cellStyle name="Normal 15 2 41" xfId="2395"/>
    <cellStyle name="Normal 15 2 42" xfId="2396"/>
    <cellStyle name="Normal 15 2 43" xfId="2397"/>
    <cellStyle name="Normal 15 2 44" xfId="2398"/>
    <cellStyle name="Normal 15 2 45" xfId="2399"/>
    <cellStyle name="Normal 15 2 5" xfId="2400"/>
    <cellStyle name="Normal 15 2 6" xfId="2401"/>
    <cellStyle name="Normal 15 2 7" xfId="2402"/>
    <cellStyle name="Normal 15 2 8" xfId="2403"/>
    <cellStyle name="Normal 15 2 9" xfId="2404"/>
    <cellStyle name="Normal 16" xfId="2405"/>
    <cellStyle name="Normal 17" xfId="2406"/>
    <cellStyle name="Normal 17 2" xfId="2407"/>
    <cellStyle name="Normal 17 2 10" xfId="2408"/>
    <cellStyle name="Normal 17 2 11" xfId="2409"/>
    <cellStyle name="Normal 17 2 12" xfId="2410"/>
    <cellStyle name="Normal 17 2 13" xfId="2411"/>
    <cellStyle name="Normal 17 2 14" xfId="2412"/>
    <cellStyle name="Normal 17 2 15" xfId="2413"/>
    <cellStyle name="Normal 17 2 16" xfId="2414"/>
    <cellStyle name="Normal 17 2 17" xfId="2415"/>
    <cellStyle name="Normal 17 2 18" xfId="2416"/>
    <cellStyle name="Normal 17 2 19" xfId="2417"/>
    <cellStyle name="Normal 17 2 2" xfId="2418"/>
    <cellStyle name="Normal 17 2 20" xfId="2419"/>
    <cellStyle name="Normal 17 2 21" xfId="2420"/>
    <cellStyle name="Normal 17 2 22" xfId="2421"/>
    <cellStyle name="Normal 17 2 23" xfId="2422"/>
    <cellStyle name="Normal 17 2 24" xfId="2423"/>
    <cellStyle name="Normal 17 2 25" xfId="2424"/>
    <cellStyle name="Normal 17 2 26" xfId="2425"/>
    <cellStyle name="Normal 17 2 27" xfId="2426"/>
    <cellStyle name="Normal 17 2 28" xfId="2427"/>
    <cellStyle name="Normal 17 2 29" xfId="2428"/>
    <cellStyle name="Normal 17 2 3" xfId="2429"/>
    <cellStyle name="Normal 17 2 30" xfId="2430"/>
    <cellStyle name="Normal 17 2 31" xfId="2431"/>
    <cellStyle name="Normal 17 2 32" xfId="2432"/>
    <cellStyle name="Normal 17 2 33" xfId="2433"/>
    <cellStyle name="Normal 17 2 34" xfId="2434"/>
    <cellStyle name="Normal 17 2 35" xfId="2435"/>
    <cellStyle name="Normal 17 2 36" xfId="2436"/>
    <cellStyle name="Normal 17 2 37" xfId="2437"/>
    <cellStyle name="Normal 17 2 38" xfId="2438"/>
    <cellStyle name="Normal 17 2 39" xfId="2439"/>
    <cellStyle name="Normal 17 2 4" xfId="2440"/>
    <cellStyle name="Normal 17 2 40" xfId="2441"/>
    <cellStyle name="Normal 17 2 41" xfId="2442"/>
    <cellStyle name="Normal 17 2 42" xfId="2443"/>
    <cellStyle name="Normal 17 2 43" xfId="2444"/>
    <cellStyle name="Normal 17 2 44" xfId="2445"/>
    <cellStyle name="Normal 17 2 45" xfId="2446"/>
    <cellStyle name="Normal 17 2 5" xfId="2447"/>
    <cellStyle name="Normal 17 2 6" xfId="2448"/>
    <cellStyle name="Normal 17 2 7" xfId="2449"/>
    <cellStyle name="Normal 17 2 8" xfId="2450"/>
    <cellStyle name="Normal 17 2 9" xfId="2451"/>
    <cellStyle name="Normal 18" xfId="2452"/>
    <cellStyle name="Normal 18 2" xfId="2453"/>
    <cellStyle name="Normal 18 2 10" xfId="2454"/>
    <cellStyle name="Normal 18 2 11" xfId="2455"/>
    <cellStyle name="Normal 18 2 12" xfId="2456"/>
    <cellStyle name="Normal 18 2 13" xfId="2457"/>
    <cellStyle name="Normal 18 2 14" xfId="2458"/>
    <cellStyle name="Normal 18 2 15" xfId="2459"/>
    <cellStyle name="Normal 18 2 16" xfId="2460"/>
    <cellStyle name="Normal 18 2 17" xfId="2461"/>
    <cellStyle name="Normal 18 2 18" xfId="2462"/>
    <cellStyle name="Normal 18 2 19" xfId="2463"/>
    <cellStyle name="Normal 18 2 2" xfId="2464"/>
    <cellStyle name="Normal 18 2 20" xfId="2465"/>
    <cellStyle name="Normal 18 2 21" xfId="2466"/>
    <cellStyle name="Normal 18 2 22" xfId="2467"/>
    <cellStyle name="Normal 18 2 23" xfId="2468"/>
    <cellStyle name="Normal 18 2 24" xfId="2469"/>
    <cellStyle name="Normal 18 2 25" xfId="2470"/>
    <cellStyle name="Normal 18 2 26" xfId="2471"/>
    <cellStyle name="Normal 18 2 27" xfId="2472"/>
    <cellStyle name="Normal 18 2 28" xfId="2473"/>
    <cellStyle name="Normal 18 2 29" xfId="2474"/>
    <cellStyle name="Normal 18 2 3" xfId="2475"/>
    <cellStyle name="Normal 18 2 30" xfId="2476"/>
    <cellStyle name="Normal 18 2 31" xfId="2477"/>
    <cellStyle name="Normal 18 2 32" xfId="2478"/>
    <cellStyle name="Normal 18 2 33" xfId="2479"/>
    <cellStyle name="Normal 18 2 34" xfId="2480"/>
    <cellStyle name="Normal 18 2 35" xfId="2481"/>
    <cellStyle name="Normal 18 2 36" xfId="2482"/>
    <cellStyle name="Normal 18 2 37" xfId="2483"/>
    <cellStyle name="Normal 18 2 38" xfId="2484"/>
    <cellStyle name="Normal 18 2 39" xfId="2485"/>
    <cellStyle name="Normal 18 2 4" xfId="2486"/>
    <cellStyle name="Normal 18 2 40" xfId="2487"/>
    <cellStyle name="Normal 18 2 41" xfId="2488"/>
    <cellStyle name="Normal 18 2 42" xfId="2489"/>
    <cellStyle name="Normal 18 2 43" xfId="2490"/>
    <cellStyle name="Normal 18 2 44" xfId="2491"/>
    <cellStyle name="Normal 18 2 45" xfId="2492"/>
    <cellStyle name="Normal 18 2 5" xfId="2493"/>
    <cellStyle name="Normal 18 2 6" xfId="2494"/>
    <cellStyle name="Normal 18 2 7" xfId="2495"/>
    <cellStyle name="Normal 18 2 8" xfId="2496"/>
    <cellStyle name="Normal 18 2 9" xfId="2497"/>
    <cellStyle name="Normal 19" xfId="2498"/>
    <cellStyle name="Normal 19 2" xfId="2499"/>
    <cellStyle name="Normal 19 2 10" xfId="2500"/>
    <cellStyle name="Normal 19 2 11" xfId="2501"/>
    <cellStyle name="Normal 19 2 12" xfId="2502"/>
    <cellStyle name="Normal 19 2 13" xfId="2503"/>
    <cellStyle name="Normal 19 2 14" xfId="2504"/>
    <cellStyle name="Normal 19 2 15" xfId="2505"/>
    <cellStyle name="Normal 19 2 16" xfId="2506"/>
    <cellStyle name="Normal 19 2 17" xfId="2507"/>
    <cellStyle name="Normal 19 2 18" xfId="2508"/>
    <cellStyle name="Normal 19 2 19" xfId="2509"/>
    <cellStyle name="Normal 19 2 2" xfId="2510"/>
    <cellStyle name="Normal 19 2 20" xfId="2511"/>
    <cellStyle name="Normal 19 2 21" xfId="2512"/>
    <cellStyle name="Normal 19 2 22" xfId="2513"/>
    <cellStyle name="Normal 19 2 23" xfId="2514"/>
    <cellStyle name="Normal 19 2 24" xfId="2515"/>
    <cellStyle name="Normal 19 2 25" xfId="2516"/>
    <cellStyle name="Normal 19 2 26" xfId="2517"/>
    <cellStyle name="Normal 19 2 27" xfId="2518"/>
    <cellStyle name="Normal 19 2 28" xfId="2519"/>
    <cellStyle name="Normal 19 2 29" xfId="2520"/>
    <cellStyle name="Normal 19 2 3" xfId="2521"/>
    <cellStyle name="Normal 19 2 30" xfId="2522"/>
    <cellStyle name="Normal 19 2 31" xfId="2523"/>
    <cellStyle name="Normal 19 2 32" xfId="2524"/>
    <cellStyle name="Normal 19 2 33" xfId="2525"/>
    <cellStyle name="Normal 19 2 34" xfId="2526"/>
    <cellStyle name="Normal 19 2 35" xfId="2527"/>
    <cellStyle name="Normal 19 2 36" xfId="2528"/>
    <cellStyle name="Normal 19 2 37" xfId="2529"/>
    <cellStyle name="Normal 19 2 38" xfId="2530"/>
    <cellStyle name="Normal 19 2 39" xfId="2531"/>
    <cellStyle name="Normal 19 2 4" xfId="2532"/>
    <cellStyle name="Normal 19 2 40" xfId="2533"/>
    <cellStyle name="Normal 19 2 41" xfId="2534"/>
    <cellStyle name="Normal 19 2 42" xfId="2535"/>
    <cellStyle name="Normal 19 2 43" xfId="2536"/>
    <cellStyle name="Normal 19 2 44" xfId="2537"/>
    <cellStyle name="Normal 19 2 45" xfId="2538"/>
    <cellStyle name="Normal 19 2 5" xfId="2539"/>
    <cellStyle name="Normal 19 2 6" xfId="2540"/>
    <cellStyle name="Normal 19 2 7" xfId="2541"/>
    <cellStyle name="Normal 19 2 8" xfId="2542"/>
    <cellStyle name="Normal 19 2 9" xfId="2543"/>
    <cellStyle name="Normal 2" xfId="2544"/>
    <cellStyle name="Normal 2 1" xfId="2545"/>
    <cellStyle name="Normal 2 10" xfId="2546"/>
    <cellStyle name="Normal 2 10 1" xfId="2547"/>
    <cellStyle name="Normal 2 10 10" xfId="2548"/>
    <cellStyle name="Normal 2 10 11" xfId="2549"/>
    <cellStyle name="Normal 2 10 12" xfId="2550"/>
    <cellStyle name="Normal 2 10 13" xfId="2551"/>
    <cellStyle name="Normal 2 10 14" xfId="2552"/>
    <cellStyle name="Normal 2 10 15" xfId="2553"/>
    <cellStyle name="Normal 2 10 16" xfId="2554"/>
    <cellStyle name="Normal 2 10 17" xfId="2555"/>
    <cellStyle name="Normal 2 10 18" xfId="2556"/>
    <cellStyle name="Normal 2 10 19" xfId="2557"/>
    <cellStyle name="Normal 2 10 2" xfId="2558"/>
    <cellStyle name="Normal 2 10 20" xfId="2559"/>
    <cellStyle name="Normal 2 10 21" xfId="2560"/>
    <cellStyle name="Normal 2 10 22" xfId="2561"/>
    <cellStyle name="Normal 2 10 23" xfId="2562"/>
    <cellStyle name="Normal 2 10 24" xfId="2563"/>
    <cellStyle name="Normal 2 10 25" xfId="2564"/>
    <cellStyle name="Normal 2 10 26" xfId="2565"/>
    <cellStyle name="Normal 2 10 27" xfId="2566"/>
    <cellStyle name="Normal 2 10 28" xfId="2567"/>
    <cellStyle name="Normal 2 10 29" xfId="2568"/>
    <cellStyle name="Normal 2 10 3" xfId="2569"/>
    <cellStyle name="Normal 2 10 30" xfId="2570"/>
    <cellStyle name="Normal 2 10 31" xfId="2571"/>
    <cellStyle name="Normal 2 10 32" xfId="2572"/>
    <cellStyle name="Normal 2 10 33" xfId="2573"/>
    <cellStyle name="Normal 2 10 34" xfId="2574"/>
    <cellStyle name="Normal 2 10 35" xfId="2575"/>
    <cellStyle name="Normal 2 10 36" xfId="2576"/>
    <cellStyle name="Normal 2 10 37" xfId="2577"/>
    <cellStyle name="Normal 2 10 38" xfId="2578"/>
    <cellStyle name="Normal 2 10 39" xfId="2579"/>
    <cellStyle name="Normal 2 10 4" xfId="2580"/>
    <cellStyle name="Normal 2 10 40" xfId="2581"/>
    <cellStyle name="Normal 2 10 41" xfId="2582"/>
    <cellStyle name="Normal 2 10 42" xfId="2583"/>
    <cellStyle name="Normal 2 10 43" xfId="2584"/>
    <cellStyle name="Normal 2 10 44" xfId="2585"/>
    <cellStyle name="Normal 2 10 45" xfId="2586"/>
    <cellStyle name="Normal 2 10 5" xfId="2587"/>
    <cellStyle name="Normal 2 10 6" xfId="2588"/>
    <cellStyle name="Normal 2 10 7" xfId="2589"/>
    <cellStyle name="Normal 2 10 8" xfId="2590"/>
    <cellStyle name="Normal 2 10 9" xfId="2591"/>
    <cellStyle name="Normal 2 11" xfId="2592"/>
    <cellStyle name="Normal 2 11 10" xfId="2593"/>
    <cellStyle name="Normal 2 11 11" xfId="2594"/>
    <cellStyle name="Normal 2 11 12" xfId="2595"/>
    <cellStyle name="Normal 2 11 13" xfId="2596"/>
    <cellStyle name="Normal 2 11 14" xfId="2597"/>
    <cellStyle name="Normal 2 11 15" xfId="2598"/>
    <cellStyle name="Normal 2 11 16" xfId="2599"/>
    <cellStyle name="Normal 2 11 17" xfId="2600"/>
    <cellStyle name="Normal 2 11 18" xfId="2601"/>
    <cellStyle name="Normal 2 11 19" xfId="2602"/>
    <cellStyle name="Normal 2 11 2" xfId="2603"/>
    <cellStyle name="Normal 2 11 20" xfId="2604"/>
    <cellStyle name="Normal 2 11 21" xfId="2605"/>
    <cellStyle name="Normal 2 11 22" xfId="2606"/>
    <cellStyle name="Normal 2 11 23" xfId="2607"/>
    <cellStyle name="Normal 2 11 24" xfId="2608"/>
    <cellStyle name="Normal 2 11 25" xfId="2609"/>
    <cellStyle name="Normal 2 11 26" xfId="2610"/>
    <cellStyle name="Normal 2 11 27" xfId="2611"/>
    <cellStyle name="Normal 2 11 28" xfId="2612"/>
    <cellStyle name="Normal 2 11 29" xfId="2613"/>
    <cellStyle name="Normal 2 11 3" xfId="2614"/>
    <cellStyle name="Normal 2 11 30" xfId="2615"/>
    <cellStyle name="Normal 2 11 31" xfId="2616"/>
    <cellStyle name="Normal 2 11 32" xfId="2617"/>
    <cellStyle name="Normal 2 11 33" xfId="2618"/>
    <cellStyle name="Normal 2 11 34" xfId="2619"/>
    <cellStyle name="Normal 2 11 35" xfId="2620"/>
    <cellStyle name="Normal 2 11 36" xfId="2621"/>
    <cellStyle name="Normal 2 11 37" xfId="2622"/>
    <cellStyle name="Normal 2 11 38" xfId="2623"/>
    <cellStyle name="Normal 2 11 39" xfId="2624"/>
    <cellStyle name="Normal 2 11 4" xfId="2625"/>
    <cellStyle name="Normal 2 11 40" xfId="2626"/>
    <cellStyle name="Normal 2 11 41" xfId="2627"/>
    <cellStyle name="Normal 2 11 42" xfId="2628"/>
    <cellStyle name="Normal 2 11 43" xfId="2629"/>
    <cellStyle name="Normal 2 11 44" xfId="2630"/>
    <cellStyle name="Normal 2 11 45" xfId="2631"/>
    <cellStyle name="Normal 2 11 5" xfId="2632"/>
    <cellStyle name="Normal 2 11 6" xfId="2633"/>
    <cellStyle name="Normal 2 11 7" xfId="2634"/>
    <cellStyle name="Normal 2 11 8" xfId="2635"/>
    <cellStyle name="Normal 2 11 9" xfId="2636"/>
    <cellStyle name="Normal 2 12" xfId="2637"/>
    <cellStyle name="Normal 2 12 10" xfId="2638"/>
    <cellStyle name="Normal 2 12 11" xfId="2639"/>
    <cellStyle name="Normal 2 12 12" xfId="2640"/>
    <cellStyle name="Normal 2 12 13" xfId="2641"/>
    <cellStyle name="Normal 2 12 14" xfId="2642"/>
    <cellStyle name="Normal 2 12 15" xfId="2643"/>
    <cellStyle name="Normal 2 12 16" xfId="2644"/>
    <cellStyle name="Normal 2 12 17" xfId="2645"/>
    <cellStyle name="Normal 2 12 18" xfId="2646"/>
    <cellStyle name="Normal 2 12 19" xfId="2647"/>
    <cellStyle name="Normal 2 12 2" xfId="2648"/>
    <cellStyle name="Normal 2 12 20" xfId="2649"/>
    <cellStyle name="Normal 2 12 21" xfId="2650"/>
    <cellStyle name="Normal 2 12 22" xfId="2651"/>
    <cellStyle name="Normal 2 12 23" xfId="2652"/>
    <cellStyle name="Normal 2 12 24" xfId="2653"/>
    <cellStyle name="Normal 2 12 25" xfId="2654"/>
    <cellStyle name="Normal 2 12 26" xfId="2655"/>
    <cellStyle name="Normal 2 12 27" xfId="2656"/>
    <cellStyle name="Normal 2 12 28" xfId="2657"/>
    <cellStyle name="Normal 2 12 29" xfId="2658"/>
    <cellStyle name="Normal 2 12 3" xfId="2659"/>
    <cellStyle name="Normal 2 12 30" xfId="2660"/>
    <cellStyle name="Normal 2 12 31" xfId="2661"/>
    <cellStyle name="Normal 2 12 32" xfId="2662"/>
    <cellStyle name="Normal 2 12 33" xfId="2663"/>
    <cellStyle name="Normal 2 12 34" xfId="2664"/>
    <cellStyle name="Normal 2 12 35" xfId="2665"/>
    <cellStyle name="Normal 2 12 36" xfId="2666"/>
    <cellStyle name="Normal 2 12 37" xfId="2667"/>
    <cellStyle name="Normal 2 12 38" xfId="2668"/>
    <cellStyle name="Normal 2 12 39" xfId="2669"/>
    <cellStyle name="Normal 2 12 4" xfId="2670"/>
    <cellStyle name="Normal 2 12 40" xfId="2671"/>
    <cellStyle name="Normal 2 12 41" xfId="2672"/>
    <cellStyle name="Normal 2 12 42" xfId="2673"/>
    <cellStyle name="Normal 2 12 43" xfId="2674"/>
    <cellStyle name="Normal 2 12 44" xfId="2675"/>
    <cellStyle name="Normal 2 12 45" xfId="2676"/>
    <cellStyle name="Normal 2 12 5" xfId="2677"/>
    <cellStyle name="Normal 2 12 6" xfId="2678"/>
    <cellStyle name="Normal 2 12 7" xfId="2679"/>
    <cellStyle name="Normal 2 12 8" xfId="2680"/>
    <cellStyle name="Normal 2 12 9" xfId="2681"/>
    <cellStyle name="Normal 2 13" xfId="2682"/>
    <cellStyle name="Normal 2 13 2" xfId="2683"/>
    <cellStyle name="Normal 2 13 2 10" xfId="2684"/>
    <cellStyle name="Normal 2 13 2 11" xfId="2685"/>
    <cellStyle name="Normal 2 13 2 12" xfId="2686"/>
    <cellStyle name="Normal 2 13 2 13" xfId="2687"/>
    <cellStyle name="Normal 2 13 2 14" xfId="2688"/>
    <cellStyle name="Normal 2 13 2 15" xfId="2689"/>
    <cellStyle name="Normal 2 13 2 16" xfId="2690"/>
    <cellStyle name="Normal 2 13 2 17" xfId="2691"/>
    <cellStyle name="Normal 2 13 2 18" xfId="2692"/>
    <cellStyle name="Normal 2 13 2 19" xfId="2693"/>
    <cellStyle name="Normal 2 13 2 2" xfId="2694"/>
    <cellStyle name="Normal 2 13 2 20" xfId="2695"/>
    <cellStyle name="Normal 2 13 2 21" xfId="2696"/>
    <cellStyle name="Normal 2 13 2 22" xfId="2697"/>
    <cellStyle name="Normal 2 13 2 23" xfId="2698"/>
    <cellStyle name="Normal 2 13 2 24" xfId="2699"/>
    <cellStyle name="Normal 2 13 2 25" xfId="2700"/>
    <cellStyle name="Normal 2 13 2 26" xfId="2701"/>
    <cellStyle name="Normal 2 13 2 27" xfId="2702"/>
    <cellStyle name="Normal 2 13 2 28" xfId="2703"/>
    <cellStyle name="Normal 2 13 2 29" xfId="2704"/>
    <cellStyle name="Normal 2 13 2 3" xfId="2705"/>
    <cellStyle name="Normal 2 13 2 30" xfId="2706"/>
    <cellStyle name="Normal 2 13 2 31" xfId="2707"/>
    <cellStyle name="Normal 2 13 2 32" xfId="2708"/>
    <cellStyle name="Normal 2 13 2 33" xfId="2709"/>
    <cellStyle name="Normal 2 13 2 34" xfId="2710"/>
    <cellStyle name="Normal 2 13 2 35" xfId="2711"/>
    <cellStyle name="Normal 2 13 2 36" xfId="2712"/>
    <cellStyle name="Normal 2 13 2 37" xfId="2713"/>
    <cellStyle name="Normal 2 13 2 38" xfId="2714"/>
    <cellStyle name="Normal 2 13 2 39" xfId="2715"/>
    <cellStyle name="Normal 2 13 2 4" xfId="2716"/>
    <cellStyle name="Normal 2 13 2 40" xfId="2717"/>
    <cellStyle name="Normal 2 13 2 41" xfId="2718"/>
    <cellStyle name="Normal 2 13 2 42" xfId="2719"/>
    <cellStyle name="Normal 2 13 2 43" xfId="2720"/>
    <cellStyle name="Normal 2 13 2 44" xfId="2721"/>
    <cellStyle name="Normal 2 13 2 45" xfId="2722"/>
    <cellStyle name="Normal 2 13 2 5" xfId="2723"/>
    <cellStyle name="Normal 2 13 2 6" xfId="2724"/>
    <cellStyle name="Normal 2 13 2 7" xfId="2725"/>
    <cellStyle name="Normal 2 13 2 8" xfId="2726"/>
    <cellStyle name="Normal 2 13 2 9" xfId="2727"/>
    <cellStyle name="Normal 2 14" xfId="2728"/>
    <cellStyle name="Normal 2 14 2" xfId="2729"/>
    <cellStyle name="Normal 2 14 2 10" xfId="2730"/>
    <cellStyle name="Normal 2 14 2 11" xfId="2731"/>
    <cellStyle name="Normal 2 14 2 12" xfId="2732"/>
    <cellStyle name="Normal 2 14 2 13" xfId="2733"/>
    <cellStyle name="Normal 2 14 2 14" xfId="2734"/>
    <cellStyle name="Normal 2 14 2 15" xfId="2735"/>
    <cellStyle name="Normal 2 14 2 16" xfId="2736"/>
    <cellStyle name="Normal 2 14 2 17" xfId="2737"/>
    <cellStyle name="Normal 2 14 2 18" xfId="2738"/>
    <cellStyle name="Normal 2 14 2 19" xfId="2739"/>
    <cellStyle name="Normal 2 14 2 2" xfId="2740"/>
    <cellStyle name="Normal 2 14 2 20" xfId="2741"/>
    <cellStyle name="Normal 2 14 2 21" xfId="2742"/>
    <cellStyle name="Normal 2 14 2 22" xfId="2743"/>
    <cellStyle name="Normal 2 14 2 23" xfId="2744"/>
    <cellStyle name="Normal 2 14 2 24" xfId="2745"/>
    <cellStyle name="Normal 2 14 2 25" xfId="2746"/>
    <cellStyle name="Normal 2 14 2 26" xfId="2747"/>
    <cellStyle name="Normal 2 14 2 27" xfId="2748"/>
    <cellStyle name="Normal 2 14 2 28" xfId="2749"/>
    <cellStyle name="Normal 2 14 2 29" xfId="2750"/>
    <cellStyle name="Normal 2 14 2 3" xfId="2751"/>
    <cellStyle name="Normal 2 14 2 30" xfId="2752"/>
    <cellStyle name="Normal 2 14 2 31" xfId="2753"/>
    <cellStyle name="Normal 2 14 2 32" xfId="2754"/>
    <cellStyle name="Normal 2 14 2 33" xfId="2755"/>
    <cellStyle name="Normal 2 14 2 34" xfId="2756"/>
    <cellStyle name="Normal 2 14 2 35" xfId="2757"/>
    <cellStyle name="Normal 2 14 2 36" xfId="2758"/>
    <cellStyle name="Normal 2 14 2 37" xfId="2759"/>
    <cellStyle name="Normal 2 14 2 38" xfId="2760"/>
    <cellStyle name="Normal 2 14 2 39" xfId="2761"/>
    <cellStyle name="Normal 2 14 2 4" xfId="2762"/>
    <cellStyle name="Normal 2 14 2 40" xfId="2763"/>
    <cellStyle name="Normal 2 14 2 41" xfId="2764"/>
    <cellStyle name="Normal 2 14 2 42" xfId="2765"/>
    <cellStyle name="Normal 2 14 2 43" xfId="2766"/>
    <cellStyle name="Normal 2 14 2 44" xfId="2767"/>
    <cellStyle name="Normal 2 14 2 45" xfId="2768"/>
    <cellStyle name="Normal 2 14 2 5" xfId="2769"/>
    <cellStyle name="Normal 2 14 2 6" xfId="2770"/>
    <cellStyle name="Normal 2 14 2 7" xfId="2771"/>
    <cellStyle name="Normal 2 14 2 8" xfId="2772"/>
    <cellStyle name="Normal 2 14 2 9" xfId="2773"/>
    <cellStyle name="Normal 2 15" xfId="2774"/>
    <cellStyle name="Normal 2 15 2" xfId="2775"/>
    <cellStyle name="Normal 2 15 2 10" xfId="2776"/>
    <cellStyle name="Normal 2 15 2 11" xfId="2777"/>
    <cellStyle name="Normal 2 15 2 12" xfId="2778"/>
    <cellStyle name="Normal 2 15 2 13" xfId="2779"/>
    <cellStyle name="Normal 2 15 2 14" xfId="2780"/>
    <cellStyle name="Normal 2 15 2 15" xfId="2781"/>
    <cellStyle name="Normal 2 15 2 16" xfId="2782"/>
    <cellStyle name="Normal 2 15 2 17" xfId="2783"/>
    <cellStyle name="Normal 2 15 2 18" xfId="2784"/>
    <cellStyle name="Normal 2 15 2 19" xfId="2785"/>
    <cellStyle name="Normal 2 15 2 2" xfId="2786"/>
    <cellStyle name="Normal 2 15 2 20" xfId="2787"/>
    <cellStyle name="Normal 2 15 2 21" xfId="2788"/>
    <cellStyle name="Normal 2 15 2 22" xfId="2789"/>
    <cellStyle name="Normal 2 15 2 23" xfId="2790"/>
    <cellStyle name="Normal 2 15 2 24" xfId="2791"/>
    <cellStyle name="Normal 2 15 2 25" xfId="2792"/>
    <cellStyle name="Normal 2 15 2 26" xfId="2793"/>
    <cellStyle name="Normal 2 15 2 27" xfId="2794"/>
    <cellStyle name="Normal 2 15 2 28" xfId="2795"/>
    <cellStyle name="Normal 2 15 2 29" xfId="2796"/>
    <cellStyle name="Normal 2 15 2 3" xfId="2797"/>
    <cellStyle name="Normal 2 15 2 30" xfId="2798"/>
    <cellStyle name="Normal 2 15 2 31" xfId="2799"/>
    <cellStyle name="Normal 2 15 2 32" xfId="2800"/>
    <cellStyle name="Normal 2 15 2 33" xfId="2801"/>
    <cellStyle name="Normal 2 15 2 34" xfId="2802"/>
    <cellStyle name="Normal 2 15 2 35" xfId="2803"/>
    <cellStyle name="Normal 2 15 2 36" xfId="2804"/>
    <cellStyle name="Normal 2 15 2 37" xfId="2805"/>
    <cellStyle name="Normal 2 15 2 38" xfId="2806"/>
    <cellStyle name="Normal 2 15 2 39" xfId="2807"/>
    <cellStyle name="Normal 2 15 2 4" xfId="2808"/>
    <cellStyle name="Normal 2 15 2 40" xfId="2809"/>
    <cellStyle name="Normal 2 15 2 41" xfId="2810"/>
    <cellStyle name="Normal 2 15 2 42" xfId="2811"/>
    <cellStyle name="Normal 2 15 2 43" xfId="2812"/>
    <cellStyle name="Normal 2 15 2 44" xfId="2813"/>
    <cellStyle name="Normal 2 15 2 45" xfId="2814"/>
    <cellStyle name="Normal 2 15 2 5" xfId="2815"/>
    <cellStyle name="Normal 2 15 2 6" xfId="2816"/>
    <cellStyle name="Normal 2 15 2 7" xfId="2817"/>
    <cellStyle name="Normal 2 15 2 8" xfId="2818"/>
    <cellStyle name="Normal 2 15 2 9" xfId="2819"/>
    <cellStyle name="Normal 2 16" xfId="2820"/>
    <cellStyle name="Normal 2 16 2" xfId="2821"/>
    <cellStyle name="Normal 2 17" xfId="2822"/>
    <cellStyle name="Normal 2 17 10" xfId="2823"/>
    <cellStyle name="Normal 2 17 11" xfId="2824"/>
    <cellStyle name="Normal 2 17 12" xfId="2825"/>
    <cellStyle name="Normal 2 17 13" xfId="2826"/>
    <cellStyle name="Normal 2 17 14" xfId="2827"/>
    <cellStyle name="Normal 2 17 15" xfId="2828"/>
    <cellStyle name="Normal 2 17 16" xfId="2829"/>
    <cellStyle name="Normal 2 17 17" xfId="2830"/>
    <cellStyle name="Normal 2 17 18" xfId="2831"/>
    <cellStyle name="Normal 2 17 19" xfId="2832"/>
    <cellStyle name="Normal 2 17 2" xfId="2833"/>
    <cellStyle name="Normal 2 17 20" xfId="2834"/>
    <cellStyle name="Normal 2 17 21" xfId="2835"/>
    <cellStyle name="Normal 2 17 22" xfId="2836"/>
    <cellStyle name="Normal 2 17 23" xfId="2837"/>
    <cellStyle name="Normal 2 17 24" xfId="2838"/>
    <cellStyle name="Normal 2 17 25" xfId="2839"/>
    <cellStyle name="Normal 2 17 26" xfId="2840"/>
    <cellStyle name="Normal 2 17 27" xfId="2841"/>
    <cellStyle name="Normal 2 17 28" xfId="2842"/>
    <cellStyle name="Normal 2 17 29" xfId="2843"/>
    <cellStyle name="Normal 2 17 3" xfId="2844"/>
    <cellStyle name="Normal 2 17 30" xfId="2845"/>
    <cellStyle name="Normal 2 17 31" xfId="2846"/>
    <cellStyle name="Normal 2 17 32" xfId="2847"/>
    <cellStyle name="Normal 2 17 33" xfId="2848"/>
    <cellStyle name="Normal 2 17 34" xfId="2849"/>
    <cellStyle name="Normal 2 17 35" xfId="2850"/>
    <cellStyle name="Normal 2 17 36" xfId="2851"/>
    <cellStyle name="Normal 2 17 37" xfId="2852"/>
    <cellStyle name="Normal 2 17 38" xfId="2853"/>
    <cellStyle name="Normal 2 17 39" xfId="2854"/>
    <cellStyle name="Normal 2 17 4" xfId="2855"/>
    <cellStyle name="Normal 2 17 40" xfId="2856"/>
    <cellStyle name="Normal 2 17 41" xfId="2857"/>
    <cellStyle name="Normal 2 17 42" xfId="2858"/>
    <cellStyle name="Normal 2 17 43" xfId="2859"/>
    <cellStyle name="Normal 2 17 44" xfId="2860"/>
    <cellStyle name="Normal 2 17 45" xfId="2861"/>
    <cellStyle name="Normal 2 17 5" xfId="2862"/>
    <cellStyle name="Normal 2 17 6" xfId="2863"/>
    <cellStyle name="Normal 2 17 7" xfId="2864"/>
    <cellStyle name="Normal 2 17 8" xfId="2865"/>
    <cellStyle name="Normal 2 17 9" xfId="2866"/>
    <cellStyle name="Normal 2 18" xfId="2867"/>
    <cellStyle name="Normal 2 18 10" xfId="2868"/>
    <cellStyle name="Normal 2 18 11" xfId="2869"/>
    <cellStyle name="Normal 2 18 12" xfId="2870"/>
    <cellStyle name="Normal 2 18 13" xfId="2871"/>
    <cellStyle name="Normal 2 18 14" xfId="2872"/>
    <cellStyle name="Normal 2 18 15" xfId="2873"/>
    <cellStyle name="Normal 2 18 16" xfId="2874"/>
    <cellStyle name="Normal 2 18 17" xfId="2875"/>
    <cellStyle name="Normal 2 18 18" xfId="2876"/>
    <cellStyle name="Normal 2 18 19" xfId="2877"/>
    <cellStyle name="Normal 2 18 2" xfId="2878"/>
    <cellStyle name="Normal 2 18 2 10" xfId="2879"/>
    <cellStyle name="Normal 2 18 2 11" xfId="2880"/>
    <cellStyle name="Normal 2 18 2 12" xfId="2881"/>
    <cellStyle name="Normal 2 18 2 13" xfId="2882"/>
    <cellStyle name="Normal 2 18 2 13 10" xfId="2883"/>
    <cellStyle name="Normal 2 18 2 13 11" xfId="2884"/>
    <cellStyle name="Normal 2 18 2 13 12" xfId="2885"/>
    <cellStyle name="Normal 2 18 2 13 13" xfId="2886"/>
    <cellStyle name="Normal 2 18 2 13 14" xfId="2887"/>
    <cellStyle name="Normal 2 18 2 13 15" xfId="2888"/>
    <cellStyle name="Normal 2 18 2 13 16" xfId="2889"/>
    <cellStyle name="Normal 2 18 2 13 17" xfId="2890"/>
    <cellStyle name="Normal 2 18 2 13 18" xfId="2891"/>
    <cellStyle name="Normal 2 18 2 13 19" xfId="2892"/>
    <cellStyle name="Normal 2 18 2 13 2" xfId="2893"/>
    <cellStyle name="Normal 2 18 2 13 20" xfId="2894"/>
    <cellStyle name="Normal 2 18 2 13 21" xfId="2895"/>
    <cellStyle name="Normal 2 18 2 13 22" xfId="2896"/>
    <cellStyle name="Normal 2 18 2 13 23" xfId="2897"/>
    <cellStyle name="Normal 2 18 2 13 3" xfId="2898"/>
    <cellStyle name="Normal 2 18 2 13 4" xfId="2899"/>
    <cellStyle name="Normal 2 18 2 13 5" xfId="2900"/>
    <cellStyle name="Normal 2 18 2 13 6" xfId="2901"/>
    <cellStyle name="Normal 2 18 2 13 7" xfId="2902"/>
    <cellStyle name="Normal 2 18 2 13 8" xfId="2903"/>
    <cellStyle name="Normal 2 18 2 13 9" xfId="2904"/>
    <cellStyle name="Normal 2 18 2 14" xfId="2905"/>
    <cellStyle name="Normal 2 18 2 14 10" xfId="2906"/>
    <cellStyle name="Normal 2 18 2 14 11" xfId="2907"/>
    <cellStyle name="Normal 2 18 2 14 12" xfId="2908"/>
    <cellStyle name="Normal 2 18 2 14 13" xfId="2909"/>
    <cellStyle name="Normal 2 18 2 14 14" xfId="2910"/>
    <cellStyle name="Normal 2 18 2 14 15" xfId="2911"/>
    <cellStyle name="Normal 2 18 2 14 16" xfId="2912"/>
    <cellStyle name="Normal 2 18 2 14 17" xfId="2913"/>
    <cellStyle name="Normal 2 18 2 14 18" xfId="2914"/>
    <cellStyle name="Normal 2 18 2 14 19" xfId="2915"/>
    <cellStyle name="Normal 2 18 2 14 2" xfId="2916"/>
    <cellStyle name="Normal 2 18 2 14 20" xfId="2917"/>
    <cellStyle name="Normal 2 18 2 14 21" xfId="2918"/>
    <cellStyle name="Normal 2 18 2 14 22" xfId="2919"/>
    <cellStyle name="Normal 2 18 2 14 23" xfId="2920"/>
    <cellStyle name="Normal 2 18 2 14 3" xfId="2921"/>
    <cellStyle name="Normal 2 18 2 14 4" xfId="2922"/>
    <cellStyle name="Normal 2 18 2 14 5" xfId="2923"/>
    <cellStyle name="Normal 2 18 2 14 6" xfId="2924"/>
    <cellStyle name="Normal 2 18 2 14 7" xfId="2925"/>
    <cellStyle name="Normal 2 18 2 14 8" xfId="2926"/>
    <cellStyle name="Normal 2 18 2 14 9" xfId="2927"/>
    <cellStyle name="Normal 2 18 2 15" xfId="2928"/>
    <cellStyle name="Normal 2 18 2 15 10" xfId="2929"/>
    <cellStyle name="Normal 2 18 2 15 11" xfId="2930"/>
    <cellStyle name="Normal 2 18 2 15 12" xfId="2931"/>
    <cellStyle name="Normal 2 18 2 15 13" xfId="2932"/>
    <cellStyle name="Normal 2 18 2 15 14" xfId="2933"/>
    <cellStyle name="Normal 2 18 2 15 15" xfId="2934"/>
    <cellStyle name="Normal 2 18 2 15 16" xfId="2935"/>
    <cellStyle name="Normal 2 18 2 15 17" xfId="2936"/>
    <cellStyle name="Normal 2 18 2 15 18" xfId="2937"/>
    <cellStyle name="Normal 2 18 2 15 19" xfId="2938"/>
    <cellStyle name="Normal 2 18 2 15 2" xfId="2939"/>
    <cellStyle name="Normal 2 18 2 15 20" xfId="2940"/>
    <cellStyle name="Normal 2 18 2 15 21" xfId="2941"/>
    <cellStyle name="Normal 2 18 2 15 22" xfId="2942"/>
    <cellStyle name="Normal 2 18 2 15 23" xfId="2943"/>
    <cellStyle name="Normal 2 18 2 15 3" xfId="2944"/>
    <cellStyle name="Normal 2 18 2 15 4" xfId="2945"/>
    <cellStyle name="Normal 2 18 2 15 5" xfId="2946"/>
    <cellStyle name="Normal 2 18 2 15 6" xfId="2947"/>
    <cellStyle name="Normal 2 18 2 15 7" xfId="2948"/>
    <cellStyle name="Normal 2 18 2 15 8" xfId="2949"/>
    <cellStyle name="Normal 2 18 2 15 9" xfId="2950"/>
    <cellStyle name="Normal 2 18 2 16" xfId="2951"/>
    <cellStyle name="Normal 2 18 2 16 10" xfId="2952"/>
    <cellStyle name="Normal 2 18 2 16 11" xfId="2953"/>
    <cellStyle name="Normal 2 18 2 16 12" xfId="2954"/>
    <cellStyle name="Normal 2 18 2 16 13" xfId="2955"/>
    <cellStyle name="Normal 2 18 2 16 14" xfId="2956"/>
    <cellStyle name="Normal 2 18 2 16 15" xfId="2957"/>
    <cellStyle name="Normal 2 18 2 16 16" xfId="2958"/>
    <cellStyle name="Normal 2 18 2 16 17" xfId="2959"/>
    <cellStyle name="Normal 2 18 2 16 18" xfId="2960"/>
    <cellStyle name="Normal 2 18 2 16 19" xfId="2961"/>
    <cellStyle name="Normal 2 18 2 16 2" xfId="2962"/>
    <cellStyle name="Normal 2 18 2 16 20" xfId="2963"/>
    <cellStyle name="Normal 2 18 2 16 21" xfId="2964"/>
    <cellStyle name="Normal 2 18 2 16 22" xfId="2965"/>
    <cellStyle name="Normal 2 18 2 16 23" xfId="2966"/>
    <cellStyle name="Normal 2 18 2 16 3" xfId="2967"/>
    <cellStyle name="Normal 2 18 2 16 4" xfId="2968"/>
    <cellStyle name="Normal 2 18 2 16 5" xfId="2969"/>
    <cellStyle name="Normal 2 18 2 16 6" xfId="2970"/>
    <cellStyle name="Normal 2 18 2 16 7" xfId="2971"/>
    <cellStyle name="Normal 2 18 2 16 8" xfId="2972"/>
    <cellStyle name="Normal 2 18 2 16 9" xfId="2973"/>
    <cellStyle name="Normal 2 18 2 2" xfId="2974"/>
    <cellStyle name="Normal 2 18 2 2 10" xfId="2975"/>
    <cellStyle name="Normal 2 18 2 2 11" xfId="2976"/>
    <cellStyle name="Normal 2 18 2 2 12" xfId="2977"/>
    <cellStyle name="Normal 2 18 2 2 13" xfId="2978"/>
    <cellStyle name="Normal 2 18 2 2 14" xfId="2979"/>
    <cellStyle name="Normal 2 18 2 2 15" xfId="2980"/>
    <cellStyle name="Normal 2 18 2 2 16" xfId="2981"/>
    <cellStyle name="Normal 2 18 2 2 17" xfId="2982"/>
    <cellStyle name="Normal 2 18 2 2 18" xfId="2983"/>
    <cellStyle name="Normal 2 18 2 2 19" xfId="2984"/>
    <cellStyle name="Normal 2 18 2 2 2" xfId="2985"/>
    <cellStyle name="Normal 2 18 2 2 2 2" xfId="2986"/>
    <cellStyle name="Normal 2 18 2 2 20" xfId="2987"/>
    <cellStyle name="Normal 2 18 2 2 21" xfId="2988"/>
    <cellStyle name="Normal 2 18 2 2 22" xfId="2989"/>
    <cellStyle name="Normal 2 18 2 2 23" xfId="2990"/>
    <cellStyle name="Normal 2 18 2 2 24" xfId="2991"/>
    <cellStyle name="Normal 2 18 2 2 25" xfId="2992"/>
    <cellStyle name="Normal 2 18 2 2 26" xfId="2993"/>
    <cellStyle name="Normal 2 18 2 2 27" xfId="2994"/>
    <cellStyle name="Normal 2 18 2 2 28" xfId="2995"/>
    <cellStyle name="Normal 2 18 2 2 29" xfId="2996"/>
    <cellStyle name="Normal 2 18 2 2 3" xfId="2997"/>
    <cellStyle name="Normal 2 18 2 2 30" xfId="2998"/>
    <cellStyle name="Normal 2 18 2 2 31" xfId="2999"/>
    <cellStyle name="Normal 2 18 2 2 4" xfId="3000"/>
    <cellStyle name="Normal 2 18 2 2 5" xfId="3001"/>
    <cellStyle name="Normal 2 18 2 2 6" xfId="3002"/>
    <cellStyle name="Normal 2 18 2 2 7" xfId="3003"/>
    <cellStyle name="Normal 2 18 2 2 8" xfId="3004"/>
    <cellStyle name="Normal 2 18 2 2 9" xfId="3005"/>
    <cellStyle name="Normal 2 18 2 3" xfId="3006"/>
    <cellStyle name="Normal 2 18 2 4" xfId="3007"/>
    <cellStyle name="Normal 2 18 2 5" xfId="3008"/>
    <cellStyle name="Normal 2 18 2 6" xfId="3009"/>
    <cellStyle name="Normal 2 18 2 7" xfId="3010"/>
    <cellStyle name="Normal 2 18 2 8" xfId="3011"/>
    <cellStyle name="Normal 2 18 2 9" xfId="3012"/>
    <cellStyle name="Normal 2 18 20" xfId="3013"/>
    <cellStyle name="Normal 2 18 21" xfId="3014"/>
    <cellStyle name="Normal 2 18 22" xfId="3015"/>
    <cellStyle name="Normal 2 18 23" xfId="3016"/>
    <cellStyle name="Normal 2 18 24" xfId="3017"/>
    <cellStyle name="Normal 2 18 25" xfId="3018"/>
    <cellStyle name="Normal 2 18 26" xfId="3019"/>
    <cellStyle name="Normal 2 18 27" xfId="3020"/>
    <cellStyle name="Normal 2 18 28" xfId="3021"/>
    <cellStyle name="Normal 2 18 29" xfId="3022"/>
    <cellStyle name="Normal 2 18 3" xfId="3023"/>
    <cellStyle name="Normal 2 18 30" xfId="3024"/>
    <cellStyle name="Normal 2 18 31" xfId="3025"/>
    <cellStyle name="Normal 2 18 32" xfId="3026"/>
    <cellStyle name="Normal 2 18 33" xfId="3027"/>
    <cellStyle name="Normal 2 18 34" xfId="3028"/>
    <cellStyle name="Normal 2 18 35" xfId="3029"/>
    <cellStyle name="Normal 2 18 36" xfId="3030"/>
    <cellStyle name="Normal 2 18 37" xfId="3031"/>
    <cellStyle name="Normal 2 18 38" xfId="3032"/>
    <cellStyle name="Normal 2 18 39" xfId="3033"/>
    <cellStyle name="Normal 2 18 4" xfId="3034"/>
    <cellStyle name="Normal 2 18 40" xfId="3035"/>
    <cellStyle name="Normal 2 18 41" xfId="3036"/>
    <cellStyle name="Normal 2 18 42" xfId="3037"/>
    <cellStyle name="Normal 2 18 43" xfId="3038"/>
    <cellStyle name="Normal 2 18 44" xfId="3039"/>
    <cellStyle name="Normal 2 18 45" xfId="3040"/>
    <cellStyle name="Normal 2 18 5" xfId="3041"/>
    <cellStyle name="Normal 2 18 6" xfId="3042"/>
    <cellStyle name="Normal 2 18 7" xfId="3043"/>
    <cellStyle name="Normal 2 18 7 10" xfId="3044"/>
    <cellStyle name="Normal 2 18 7 11" xfId="3045"/>
    <cellStyle name="Normal 2 18 7 12" xfId="3046"/>
    <cellStyle name="Normal 2 18 7 13" xfId="3047"/>
    <cellStyle name="Normal 2 18 7 14" xfId="3048"/>
    <cellStyle name="Normal 2 18 7 15" xfId="3049"/>
    <cellStyle name="Normal 2 18 7 16" xfId="3050"/>
    <cellStyle name="Normal 2 18 7 17" xfId="3051"/>
    <cellStyle name="Normal 2 18 7 18" xfId="3052"/>
    <cellStyle name="Normal 2 18 7 19" xfId="3053"/>
    <cellStyle name="Normal 2 18 7 2" xfId="3054"/>
    <cellStyle name="Normal 2 18 7 20" xfId="3055"/>
    <cellStyle name="Normal 2 18 7 21" xfId="3056"/>
    <cellStyle name="Normal 2 18 7 22" xfId="3057"/>
    <cellStyle name="Normal 2 18 7 23" xfId="3058"/>
    <cellStyle name="Normal 2 18 7 24" xfId="3059"/>
    <cellStyle name="Normal 2 18 7 25" xfId="3060"/>
    <cellStyle name="Normal 2 18 7 26" xfId="3061"/>
    <cellStyle name="Normal 2 18 7 3" xfId="3062"/>
    <cellStyle name="Normal 2 18 7 4" xfId="3063"/>
    <cellStyle name="Normal 2 18 7 5" xfId="3064"/>
    <cellStyle name="Normal 2 18 7 6" xfId="3065"/>
    <cellStyle name="Normal 2 18 7 7" xfId="3066"/>
    <cellStyle name="Normal 2 18 7 8" xfId="3067"/>
    <cellStyle name="Normal 2 18 7 9" xfId="3068"/>
    <cellStyle name="Normal 2 18 8" xfId="3069"/>
    <cellStyle name="Normal 2 18 8 10" xfId="3070"/>
    <cellStyle name="Normal 2 18 8 11" xfId="3071"/>
    <cellStyle name="Normal 2 18 8 12" xfId="3072"/>
    <cellStyle name="Normal 2 18 8 13" xfId="3073"/>
    <cellStyle name="Normal 2 18 8 14" xfId="3074"/>
    <cellStyle name="Normal 2 18 8 15" xfId="3075"/>
    <cellStyle name="Normal 2 18 8 16" xfId="3076"/>
    <cellStyle name="Normal 2 18 8 17" xfId="3077"/>
    <cellStyle name="Normal 2 18 8 18" xfId="3078"/>
    <cellStyle name="Normal 2 18 8 19" xfId="3079"/>
    <cellStyle name="Normal 2 18 8 2" xfId="3080"/>
    <cellStyle name="Normal 2 18 8 20" xfId="3081"/>
    <cellStyle name="Normal 2 18 8 21" xfId="3082"/>
    <cellStyle name="Normal 2 18 8 22" xfId="3083"/>
    <cellStyle name="Normal 2 18 8 23" xfId="3084"/>
    <cellStyle name="Normal 2 18 8 24" xfId="3085"/>
    <cellStyle name="Normal 2 18 8 25" xfId="3086"/>
    <cellStyle name="Normal 2 18 8 26" xfId="3087"/>
    <cellStyle name="Normal 2 18 8 3" xfId="3088"/>
    <cellStyle name="Normal 2 18 8 4" xfId="3089"/>
    <cellStyle name="Normal 2 18 8 5" xfId="3090"/>
    <cellStyle name="Normal 2 18 8 6" xfId="3091"/>
    <cellStyle name="Normal 2 18 8 7" xfId="3092"/>
    <cellStyle name="Normal 2 18 8 8" xfId="3093"/>
    <cellStyle name="Normal 2 18 8 9" xfId="3094"/>
    <cellStyle name="Normal 2 18 9" xfId="3095"/>
    <cellStyle name="Normal 2 2" xfId="3096"/>
    <cellStyle name="Normal 2 2 1" xfId="3097"/>
    <cellStyle name="Normal 2 2 10" xfId="3098"/>
    <cellStyle name="Normal 2 2 10 2" xfId="3099"/>
    <cellStyle name="Normal 2 2 10 2 10" xfId="3100"/>
    <cellStyle name="Normal 2 2 10 2 11" xfId="3101"/>
    <cellStyle name="Normal 2 2 10 2 12" xfId="3102"/>
    <cellStyle name="Normal 2 2 10 2 13" xfId="3103"/>
    <cellStyle name="Normal 2 2 10 2 14" xfId="3104"/>
    <cellStyle name="Normal 2 2 10 2 15" xfId="3105"/>
    <cellStyle name="Normal 2 2 10 2 16" xfId="3106"/>
    <cellStyle name="Normal 2 2 10 2 17" xfId="3107"/>
    <cellStyle name="Normal 2 2 10 2 18" xfId="3108"/>
    <cellStyle name="Normal 2 2 10 2 19" xfId="3109"/>
    <cellStyle name="Normal 2 2 10 2 2" xfId="3110"/>
    <cellStyle name="Normal 2 2 10 2 20" xfId="3111"/>
    <cellStyle name="Normal 2 2 10 2 21" xfId="3112"/>
    <cellStyle name="Normal 2 2 10 2 22" xfId="3113"/>
    <cellStyle name="Normal 2 2 10 2 23" xfId="3114"/>
    <cellStyle name="Normal 2 2 10 2 24" xfId="3115"/>
    <cellStyle name="Normal 2 2 10 2 25" xfId="3116"/>
    <cellStyle name="Normal 2 2 10 2 26" xfId="3117"/>
    <cellStyle name="Normal 2 2 10 2 27" xfId="3118"/>
    <cellStyle name="Normal 2 2 10 2 28" xfId="3119"/>
    <cellStyle name="Normal 2 2 10 2 29" xfId="3120"/>
    <cellStyle name="Normal 2 2 10 2 3" xfId="3121"/>
    <cellStyle name="Normal 2 2 10 2 30" xfId="3122"/>
    <cellStyle name="Normal 2 2 10 2 31" xfId="3123"/>
    <cellStyle name="Normal 2 2 10 2 32" xfId="3124"/>
    <cellStyle name="Normal 2 2 10 2 33" xfId="3125"/>
    <cellStyle name="Normal 2 2 10 2 34" xfId="3126"/>
    <cellStyle name="Normal 2 2 10 2 35" xfId="3127"/>
    <cellStyle name="Normal 2 2 10 2 36" xfId="3128"/>
    <cellStyle name="Normal 2 2 10 2 37" xfId="3129"/>
    <cellStyle name="Normal 2 2 10 2 38" xfId="3130"/>
    <cellStyle name="Normal 2 2 10 2 39" xfId="3131"/>
    <cellStyle name="Normal 2 2 10 2 4" xfId="3132"/>
    <cellStyle name="Normal 2 2 10 2 40" xfId="3133"/>
    <cellStyle name="Normal 2 2 10 2 41" xfId="3134"/>
    <cellStyle name="Normal 2 2 10 2 42" xfId="3135"/>
    <cellStyle name="Normal 2 2 10 2 43" xfId="3136"/>
    <cellStyle name="Normal 2 2 10 2 44" xfId="3137"/>
    <cellStyle name="Normal 2 2 10 2 45" xfId="3138"/>
    <cellStyle name="Normal 2 2 10 2 5" xfId="3139"/>
    <cellStyle name="Normal 2 2 10 2 6" xfId="3140"/>
    <cellStyle name="Normal 2 2 10 2 7" xfId="3141"/>
    <cellStyle name="Normal 2 2 10 2 8" xfId="3142"/>
    <cellStyle name="Normal 2 2 10 2 9" xfId="3143"/>
    <cellStyle name="Normal 2 2 11" xfId="3144"/>
    <cellStyle name="Normal 2 2 12" xfId="3145"/>
    <cellStyle name="Normal 2 2 2" xfId="3146"/>
    <cellStyle name="Normal 2 2 2 10" xfId="3147"/>
    <cellStyle name="Normal 2 2 2 2" xfId="3148"/>
    <cellStyle name="Normal 2 2 2 2 2" xfId="3149"/>
    <cellStyle name="Normal 2 2 2 2 2 2" xfId="3150"/>
    <cellStyle name="Normal 2 2 2 2 2 2 10" xfId="3151"/>
    <cellStyle name="Normal 2 2 2 2 2 2 11" xfId="3152"/>
    <cellStyle name="Normal 2 2 2 2 2 2 12" xfId="3153"/>
    <cellStyle name="Normal 2 2 2 2 2 2 13" xfId="3154"/>
    <cellStyle name="Normal 2 2 2 2 2 2 14" xfId="3155"/>
    <cellStyle name="Normal 2 2 2 2 2 2 15" xfId="3156"/>
    <cellStyle name="Normal 2 2 2 2 2 2 16" xfId="3157"/>
    <cellStyle name="Normal 2 2 2 2 2 2 17" xfId="3158"/>
    <cellStyle name="Normal 2 2 2 2 2 2 18" xfId="3159"/>
    <cellStyle name="Normal 2 2 2 2 2 2 19" xfId="3160"/>
    <cellStyle name="Normal 2 2 2 2 2 2 2" xfId="3161"/>
    <cellStyle name="Normal 2 2 2 2 2 2 20" xfId="3162"/>
    <cellStyle name="Normal 2 2 2 2 2 2 21" xfId="3163"/>
    <cellStyle name="Normal 2 2 2 2 2 2 22" xfId="3164"/>
    <cellStyle name="Normal 2 2 2 2 2 2 23" xfId="3165"/>
    <cellStyle name="Normal 2 2 2 2 2 2 24" xfId="3166"/>
    <cellStyle name="Normal 2 2 2 2 2 2 25" xfId="3167"/>
    <cellStyle name="Normal 2 2 2 2 2 2 26" xfId="3168"/>
    <cellStyle name="Normal 2 2 2 2 2 2 27" xfId="3169"/>
    <cellStyle name="Normal 2 2 2 2 2 2 28" xfId="3170"/>
    <cellStyle name="Normal 2 2 2 2 2 2 29" xfId="3171"/>
    <cellStyle name="Normal 2 2 2 2 2 2 3" xfId="3172"/>
    <cellStyle name="Normal 2 2 2 2 2 2 30" xfId="3173"/>
    <cellStyle name="Normal 2 2 2 2 2 2 31" xfId="3174"/>
    <cellStyle name="Normal 2 2 2 2 2 2 32" xfId="3175"/>
    <cellStyle name="Normal 2 2 2 2 2 2 33" xfId="3176"/>
    <cellStyle name="Normal 2 2 2 2 2 2 34" xfId="3177"/>
    <cellStyle name="Normal 2 2 2 2 2 2 35" xfId="3178"/>
    <cellStyle name="Normal 2 2 2 2 2 2 36" xfId="3179"/>
    <cellStyle name="Normal 2 2 2 2 2 2 37" xfId="3180"/>
    <cellStyle name="Normal 2 2 2 2 2 2 38" xfId="3181"/>
    <cellStyle name="Normal 2 2 2 2 2 2 39" xfId="3182"/>
    <cellStyle name="Normal 2 2 2 2 2 2 4" xfId="3183"/>
    <cellStyle name="Normal 2 2 2 2 2 2 40" xfId="3184"/>
    <cellStyle name="Normal 2 2 2 2 2 2 41" xfId="3185"/>
    <cellStyle name="Normal 2 2 2 2 2 2 42" xfId="3186"/>
    <cellStyle name="Normal 2 2 2 2 2 2 43" xfId="3187"/>
    <cellStyle name="Normal 2 2 2 2 2 2 44" xfId="3188"/>
    <cellStyle name="Normal 2 2 2 2 2 2 45" xfId="3189"/>
    <cellStyle name="Normal 2 2 2 2 2 2 46" xfId="3190"/>
    <cellStyle name="Normal 2 2 2 2 2 2 47" xfId="3191"/>
    <cellStyle name="Normal 2 2 2 2 2 2 48" xfId="3192"/>
    <cellStyle name="Normal 2 2 2 2 2 2 49" xfId="3193"/>
    <cellStyle name="Normal 2 2 2 2 2 2 5" xfId="3194"/>
    <cellStyle name="Normal 2 2 2 2 2 2 6" xfId="3195"/>
    <cellStyle name="Normal 2 2 2 2 2 2 7" xfId="3196"/>
    <cellStyle name="Normal 2 2 2 2 2 2 8" xfId="3197"/>
    <cellStyle name="Normal 2 2 2 2 2 2 9" xfId="3198"/>
    <cellStyle name="Normal 2 2 2 2 2 3" xfId="3199"/>
    <cellStyle name="Normal 2 2 2 2 2 4" xfId="3200"/>
    <cellStyle name="Normal 2 2 2 2 2 4 10" xfId="3201"/>
    <cellStyle name="Normal 2 2 2 2 2 4 11" xfId="3202"/>
    <cellStyle name="Normal 2 2 2 2 2 4 12" xfId="3203"/>
    <cellStyle name="Normal 2 2 2 2 2 4 13" xfId="3204"/>
    <cellStyle name="Normal 2 2 2 2 2 4 14" xfId="3205"/>
    <cellStyle name="Normal 2 2 2 2 2 4 15" xfId="3206"/>
    <cellStyle name="Normal 2 2 2 2 2 4 16" xfId="3207"/>
    <cellStyle name="Normal 2 2 2 2 2 4 17" xfId="3208"/>
    <cellStyle name="Normal 2 2 2 2 2 4 18" xfId="3209"/>
    <cellStyle name="Normal 2 2 2 2 2 4 19" xfId="3210"/>
    <cellStyle name="Normal 2 2 2 2 2 4 2" xfId="3211"/>
    <cellStyle name="Normal 2 2 2 2 2 4 20" xfId="3212"/>
    <cellStyle name="Normal 2 2 2 2 2 4 21" xfId="3213"/>
    <cellStyle name="Normal 2 2 2 2 2 4 22" xfId="3214"/>
    <cellStyle name="Normal 2 2 2 2 2 4 23" xfId="3215"/>
    <cellStyle name="Normal 2 2 2 2 2 4 24" xfId="3216"/>
    <cellStyle name="Normal 2 2 2 2 2 4 25" xfId="3217"/>
    <cellStyle name="Normal 2 2 2 2 2 4 26" xfId="3218"/>
    <cellStyle name="Normal 2 2 2 2 2 4 27" xfId="3219"/>
    <cellStyle name="Normal 2 2 2 2 2 4 28" xfId="3220"/>
    <cellStyle name="Normal 2 2 2 2 2 4 29" xfId="3221"/>
    <cellStyle name="Normal 2 2 2 2 2 4 3" xfId="3222"/>
    <cellStyle name="Normal 2 2 2 2 2 4 30" xfId="3223"/>
    <cellStyle name="Normal 2 2 2 2 2 4 31" xfId="3224"/>
    <cellStyle name="Normal 2 2 2 2 2 4 32" xfId="3225"/>
    <cellStyle name="Normal 2 2 2 2 2 4 33" xfId="3226"/>
    <cellStyle name="Normal 2 2 2 2 2 4 34" xfId="3227"/>
    <cellStyle name="Normal 2 2 2 2 2 4 35" xfId="3228"/>
    <cellStyle name="Normal 2 2 2 2 2 4 36" xfId="3229"/>
    <cellStyle name="Normal 2 2 2 2 2 4 37" xfId="3230"/>
    <cellStyle name="Normal 2 2 2 2 2 4 38" xfId="3231"/>
    <cellStyle name="Normal 2 2 2 2 2 4 39" xfId="3232"/>
    <cellStyle name="Normal 2 2 2 2 2 4 4" xfId="3233"/>
    <cellStyle name="Normal 2 2 2 2 2 4 40" xfId="3234"/>
    <cellStyle name="Normal 2 2 2 2 2 4 41" xfId="3235"/>
    <cellStyle name="Normal 2 2 2 2 2 4 42" xfId="3236"/>
    <cellStyle name="Normal 2 2 2 2 2 4 43" xfId="3237"/>
    <cellStyle name="Normal 2 2 2 2 2 4 44" xfId="3238"/>
    <cellStyle name="Normal 2 2 2 2 2 4 45" xfId="3239"/>
    <cellStyle name="Normal 2 2 2 2 2 4 5" xfId="3240"/>
    <cellStyle name="Normal 2 2 2 2 2 4 6" xfId="3241"/>
    <cellStyle name="Normal 2 2 2 2 2 4 7" xfId="3242"/>
    <cellStyle name="Normal 2 2 2 2 2 4 8" xfId="3243"/>
    <cellStyle name="Normal 2 2 2 2 2 4 9" xfId="3244"/>
    <cellStyle name="Normal 2 2 2 2 2 5" xfId="3245"/>
    <cellStyle name="Normal 2 2 2 2 2 5 10" xfId="3246"/>
    <cellStyle name="Normal 2 2 2 2 2 5 11" xfId="3247"/>
    <cellStyle name="Normal 2 2 2 2 2 5 12" xfId="3248"/>
    <cellStyle name="Normal 2 2 2 2 2 5 13" xfId="3249"/>
    <cellStyle name="Normal 2 2 2 2 2 5 14" xfId="3250"/>
    <cellStyle name="Normal 2 2 2 2 2 5 15" xfId="3251"/>
    <cellStyle name="Normal 2 2 2 2 2 5 16" xfId="3252"/>
    <cellStyle name="Normal 2 2 2 2 2 5 17" xfId="3253"/>
    <cellStyle name="Normal 2 2 2 2 2 5 18" xfId="3254"/>
    <cellStyle name="Normal 2 2 2 2 2 5 19" xfId="3255"/>
    <cellStyle name="Normal 2 2 2 2 2 5 2" xfId="3256"/>
    <cellStyle name="Normal 2 2 2 2 2 5 20" xfId="3257"/>
    <cellStyle name="Normal 2 2 2 2 2 5 21" xfId="3258"/>
    <cellStyle name="Normal 2 2 2 2 2 5 22" xfId="3259"/>
    <cellStyle name="Normal 2 2 2 2 2 5 23" xfId="3260"/>
    <cellStyle name="Normal 2 2 2 2 2 5 24" xfId="3261"/>
    <cellStyle name="Normal 2 2 2 2 2 5 25" xfId="3262"/>
    <cellStyle name="Normal 2 2 2 2 2 5 26" xfId="3263"/>
    <cellStyle name="Normal 2 2 2 2 2 5 27" xfId="3264"/>
    <cellStyle name="Normal 2 2 2 2 2 5 28" xfId="3265"/>
    <cellStyle name="Normal 2 2 2 2 2 5 29" xfId="3266"/>
    <cellStyle name="Normal 2 2 2 2 2 5 3" xfId="3267"/>
    <cellStyle name="Normal 2 2 2 2 2 5 30" xfId="3268"/>
    <cellStyle name="Normal 2 2 2 2 2 5 31" xfId="3269"/>
    <cellStyle name="Normal 2 2 2 2 2 5 32" xfId="3270"/>
    <cellStyle name="Normal 2 2 2 2 2 5 33" xfId="3271"/>
    <cellStyle name="Normal 2 2 2 2 2 5 34" xfId="3272"/>
    <cellStyle name="Normal 2 2 2 2 2 5 35" xfId="3273"/>
    <cellStyle name="Normal 2 2 2 2 2 5 36" xfId="3274"/>
    <cellStyle name="Normal 2 2 2 2 2 5 37" xfId="3275"/>
    <cellStyle name="Normal 2 2 2 2 2 5 38" xfId="3276"/>
    <cellStyle name="Normal 2 2 2 2 2 5 39" xfId="3277"/>
    <cellStyle name="Normal 2 2 2 2 2 5 4" xfId="3278"/>
    <cellStyle name="Normal 2 2 2 2 2 5 40" xfId="3279"/>
    <cellStyle name="Normal 2 2 2 2 2 5 41" xfId="3280"/>
    <cellStyle name="Normal 2 2 2 2 2 5 42" xfId="3281"/>
    <cellStyle name="Normal 2 2 2 2 2 5 43" xfId="3282"/>
    <cellStyle name="Normal 2 2 2 2 2 5 44" xfId="3283"/>
    <cellStyle name="Normal 2 2 2 2 2 5 45" xfId="3284"/>
    <cellStyle name="Normal 2 2 2 2 2 5 5" xfId="3285"/>
    <cellStyle name="Normal 2 2 2 2 2 5 6" xfId="3286"/>
    <cellStyle name="Normal 2 2 2 2 2 5 7" xfId="3287"/>
    <cellStyle name="Normal 2 2 2 2 2 5 8" xfId="3288"/>
    <cellStyle name="Normal 2 2 2 2 2 5 9" xfId="3289"/>
    <cellStyle name="Normal 2 2 2 2 2 6" xfId="3290"/>
    <cellStyle name="Normal 2 2 2 2 2 6 10" xfId="3291"/>
    <cellStyle name="Normal 2 2 2 2 2 6 11" xfId="3292"/>
    <cellStyle name="Normal 2 2 2 2 2 6 12" xfId="3293"/>
    <cellStyle name="Normal 2 2 2 2 2 6 13" xfId="3294"/>
    <cellStyle name="Normal 2 2 2 2 2 6 14" xfId="3295"/>
    <cellStyle name="Normal 2 2 2 2 2 6 15" xfId="3296"/>
    <cellStyle name="Normal 2 2 2 2 2 6 16" xfId="3297"/>
    <cellStyle name="Normal 2 2 2 2 2 6 17" xfId="3298"/>
    <cellStyle name="Normal 2 2 2 2 2 6 18" xfId="3299"/>
    <cellStyle name="Normal 2 2 2 2 2 6 19" xfId="3300"/>
    <cellStyle name="Normal 2 2 2 2 2 6 2" xfId="3301"/>
    <cellStyle name="Normal 2 2 2 2 2 6 20" xfId="3302"/>
    <cellStyle name="Normal 2 2 2 2 2 6 21" xfId="3303"/>
    <cellStyle name="Normal 2 2 2 2 2 6 22" xfId="3304"/>
    <cellStyle name="Normal 2 2 2 2 2 6 23" xfId="3305"/>
    <cellStyle name="Normal 2 2 2 2 2 6 24" xfId="3306"/>
    <cellStyle name="Normal 2 2 2 2 2 6 25" xfId="3307"/>
    <cellStyle name="Normal 2 2 2 2 2 6 26" xfId="3308"/>
    <cellStyle name="Normal 2 2 2 2 2 6 27" xfId="3309"/>
    <cellStyle name="Normal 2 2 2 2 2 6 28" xfId="3310"/>
    <cellStyle name="Normal 2 2 2 2 2 6 29" xfId="3311"/>
    <cellStyle name="Normal 2 2 2 2 2 6 3" xfId="3312"/>
    <cellStyle name="Normal 2 2 2 2 2 6 30" xfId="3313"/>
    <cellStyle name="Normal 2 2 2 2 2 6 31" xfId="3314"/>
    <cellStyle name="Normal 2 2 2 2 2 6 32" xfId="3315"/>
    <cellStyle name="Normal 2 2 2 2 2 6 33" xfId="3316"/>
    <cellStyle name="Normal 2 2 2 2 2 6 34" xfId="3317"/>
    <cellStyle name="Normal 2 2 2 2 2 6 35" xfId="3318"/>
    <cellStyle name="Normal 2 2 2 2 2 6 36" xfId="3319"/>
    <cellStyle name="Normal 2 2 2 2 2 6 37" xfId="3320"/>
    <cellStyle name="Normal 2 2 2 2 2 6 38" xfId="3321"/>
    <cellStyle name="Normal 2 2 2 2 2 6 39" xfId="3322"/>
    <cellStyle name="Normal 2 2 2 2 2 6 4" xfId="3323"/>
    <cellStyle name="Normal 2 2 2 2 2 6 40" xfId="3324"/>
    <cellStyle name="Normal 2 2 2 2 2 6 41" xfId="3325"/>
    <cellStyle name="Normal 2 2 2 2 2 6 42" xfId="3326"/>
    <cellStyle name="Normal 2 2 2 2 2 6 43" xfId="3327"/>
    <cellStyle name="Normal 2 2 2 2 2 6 44" xfId="3328"/>
    <cellStyle name="Normal 2 2 2 2 2 6 45" xfId="3329"/>
    <cellStyle name="Normal 2 2 2 2 2 6 5" xfId="3330"/>
    <cellStyle name="Normal 2 2 2 2 2 6 6" xfId="3331"/>
    <cellStyle name="Normal 2 2 2 2 2 6 7" xfId="3332"/>
    <cellStyle name="Normal 2 2 2 2 2 6 8" xfId="3333"/>
    <cellStyle name="Normal 2 2 2 2 2 6 9" xfId="3334"/>
    <cellStyle name="Normal 2 2 2 2 3" xfId="3335"/>
    <cellStyle name="Normal 2 2 2 2 4" xfId="3336"/>
    <cellStyle name="Normal 2 2 2 2 5" xfId="3337"/>
    <cellStyle name="Normal 2 2 2 2 5 10" xfId="3338"/>
    <cellStyle name="Normal 2 2 2 2 5 11" xfId="3339"/>
    <cellStyle name="Normal 2 2 2 2 5 12" xfId="3340"/>
    <cellStyle name="Normal 2 2 2 2 5 13" xfId="3341"/>
    <cellStyle name="Normal 2 2 2 2 5 14" xfId="3342"/>
    <cellStyle name="Normal 2 2 2 2 5 15" xfId="3343"/>
    <cellStyle name="Normal 2 2 2 2 5 16" xfId="3344"/>
    <cellStyle name="Normal 2 2 2 2 5 17" xfId="3345"/>
    <cellStyle name="Normal 2 2 2 2 5 18" xfId="3346"/>
    <cellStyle name="Normal 2 2 2 2 5 19" xfId="3347"/>
    <cellStyle name="Normal 2 2 2 2 5 2" xfId="3348"/>
    <cellStyle name="Normal 2 2 2 2 5 20" xfId="3349"/>
    <cellStyle name="Normal 2 2 2 2 5 21" xfId="3350"/>
    <cellStyle name="Normal 2 2 2 2 5 22" xfId="3351"/>
    <cellStyle name="Normal 2 2 2 2 5 23" xfId="3352"/>
    <cellStyle name="Normal 2 2 2 2 5 24" xfId="3353"/>
    <cellStyle name="Normal 2 2 2 2 5 25" xfId="3354"/>
    <cellStyle name="Normal 2 2 2 2 5 26" xfId="3355"/>
    <cellStyle name="Normal 2 2 2 2 5 27" xfId="3356"/>
    <cellStyle name="Normal 2 2 2 2 5 28" xfId="3357"/>
    <cellStyle name="Normal 2 2 2 2 5 29" xfId="3358"/>
    <cellStyle name="Normal 2 2 2 2 5 3" xfId="3359"/>
    <cellStyle name="Normal 2 2 2 2 5 30" xfId="3360"/>
    <cellStyle name="Normal 2 2 2 2 5 31" xfId="3361"/>
    <cellStyle name="Normal 2 2 2 2 5 32" xfId="3362"/>
    <cellStyle name="Normal 2 2 2 2 5 33" xfId="3363"/>
    <cellStyle name="Normal 2 2 2 2 5 34" xfId="3364"/>
    <cellStyle name="Normal 2 2 2 2 5 35" xfId="3365"/>
    <cellStyle name="Normal 2 2 2 2 5 36" xfId="3366"/>
    <cellStyle name="Normal 2 2 2 2 5 37" xfId="3367"/>
    <cellStyle name="Normal 2 2 2 2 5 38" xfId="3368"/>
    <cellStyle name="Normal 2 2 2 2 5 39" xfId="3369"/>
    <cellStyle name="Normal 2 2 2 2 5 4" xfId="3370"/>
    <cellStyle name="Normal 2 2 2 2 5 40" xfId="3371"/>
    <cellStyle name="Normal 2 2 2 2 5 41" xfId="3372"/>
    <cellStyle name="Normal 2 2 2 2 5 42" xfId="3373"/>
    <cellStyle name="Normal 2 2 2 2 5 43" xfId="3374"/>
    <cellStyle name="Normal 2 2 2 2 5 44" xfId="3375"/>
    <cellStyle name="Normal 2 2 2 2 5 45" xfId="3376"/>
    <cellStyle name="Normal 2 2 2 2 5 5" xfId="3377"/>
    <cellStyle name="Normal 2 2 2 2 5 6" xfId="3378"/>
    <cellStyle name="Normal 2 2 2 2 5 7" xfId="3379"/>
    <cellStyle name="Normal 2 2 2 2 5 8" xfId="3380"/>
    <cellStyle name="Normal 2 2 2 2 5 9" xfId="3381"/>
    <cellStyle name="Normal 2 2 2 2 6" xfId="3382"/>
    <cellStyle name="Normal 2 2 2 2 7" xfId="3383"/>
    <cellStyle name="Normal 2 2 2 2 8" xfId="3384"/>
    <cellStyle name="Normal 2 2 2 3" xfId="3385"/>
    <cellStyle name="Normal 2 2 2 3 10" xfId="3386"/>
    <cellStyle name="Normal 2 2 2 3 11" xfId="3387"/>
    <cellStyle name="Normal 2 2 2 3 12" xfId="3388"/>
    <cellStyle name="Normal 2 2 2 3 13" xfId="3389"/>
    <cellStyle name="Normal 2 2 2 3 14" xfId="3390"/>
    <cellStyle name="Normal 2 2 2 3 15" xfId="3391"/>
    <cellStyle name="Normal 2 2 2 3 16" xfId="3392"/>
    <cellStyle name="Normal 2 2 2 3 17" xfId="3393"/>
    <cellStyle name="Normal 2 2 2 3 18" xfId="3394"/>
    <cellStyle name="Normal 2 2 2 3 19" xfId="3395"/>
    <cellStyle name="Normal 2 2 2 3 2" xfId="3396"/>
    <cellStyle name="Normal 2 2 2 3 2 2" xfId="3397"/>
    <cellStyle name="Normal 2 2 2 3 2 2 10" xfId="3398"/>
    <cellStyle name="Normal 2 2 2 3 2 2 11" xfId="3399"/>
    <cellStyle name="Normal 2 2 2 3 2 2 12" xfId="3400"/>
    <cellStyle name="Normal 2 2 2 3 2 2 13" xfId="3401"/>
    <cellStyle name="Normal 2 2 2 3 2 2 14" xfId="3402"/>
    <cellStyle name="Normal 2 2 2 3 2 2 15" xfId="3403"/>
    <cellStyle name="Normal 2 2 2 3 2 2 16" xfId="3404"/>
    <cellStyle name="Normal 2 2 2 3 2 2 17" xfId="3405"/>
    <cellStyle name="Normal 2 2 2 3 2 2 18" xfId="3406"/>
    <cellStyle name="Normal 2 2 2 3 2 2 19" xfId="3407"/>
    <cellStyle name="Normal 2 2 2 3 2 2 2" xfId="3408"/>
    <cellStyle name="Normal 2 2 2 3 2 2 20" xfId="3409"/>
    <cellStyle name="Normal 2 2 2 3 2 2 21" xfId="3410"/>
    <cellStyle name="Normal 2 2 2 3 2 2 22" xfId="3411"/>
    <cellStyle name="Normal 2 2 2 3 2 2 23" xfId="3412"/>
    <cellStyle name="Normal 2 2 2 3 2 2 24" xfId="3413"/>
    <cellStyle name="Normal 2 2 2 3 2 2 25" xfId="3414"/>
    <cellStyle name="Normal 2 2 2 3 2 2 26" xfId="3415"/>
    <cellStyle name="Normal 2 2 2 3 2 2 27" xfId="3416"/>
    <cellStyle name="Normal 2 2 2 3 2 2 28" xfId="3417"/>
    <cellStyle name="Normal 2 2 2 3 2 2 29" xfId="3418"/>
    <cellStyle name="Normal 2 2 2 3 2 2 3" xfId="3419"/>
    <cellStyle name="Normal 2 2 2 3 2 2 30" xfId="3420"/>
    <cellStyle name="Normal 2 2 2 3 2 2 31" xfId="3421"/>
    <cellStyle name="Normal 2 2 2 3 2 2 32" xfId="3422"/>
    <cellStyle name="Normal 2 2 2 3 2 2 33" xfId="3423"/>
    <cellStyle name="Normal 2 2 2 3 2 2 34" xfId="3424"/>
    <cellStyle name="Normal 2 2 2 3 2 2 35" xfId="3425"/>
    <cellStyle name="Normal 2 2 2 3 2 2 36" xfId="3426"/>
    <cellStyle name="Normal 2 2 2 3 2 2 37" xfId="3427"/>
    <cellStyle name="Normal 2 2 2 3 2 2 38" xfId="3428"/>
    <cellStyle name="Normal 2 2 2 3 2 2 39" xfId="3429"/>
    <cellStyle name="Normal 2 2 2 3 2 2 4" xfId="3430"/>
    <cellStyle name="Normal 2 2 2 3 2 2 40" xfId="3431"/>
    <cellStyle name="Normal 2 2 2 3 2 2 41" xfId="3432"/>
    <cellStyle name="Normal 2 2 2 3 2 2 42" xfId="3433"/>
    <cellStyle name="Normal 2 2 2 3 2 2 43" xfId="3434"/>
    <cellStyle name="Normal 2 2 2 3 2 2 44" xfId="3435"/>
    <cellStyle name="Normal 2 2 2 3 2 2 45" xfId="3436"/>
    <cellStyle name="Normal 2 2 2 3 2 2 5" xfId="3437"/>
    <cellStyle name="Normal 2 2 2 3 2 2 6" xfId="3438"/>
    <cellStyle name="Normal 2 2 2 3 2 2 7" xfId="3439"/>
    <cellStyle name="Normal 2 2 2 3 2 2 8" xfId="3440"/>
    <cellStyle name="Normal 2 2 2 3 2 2 9" xfId="3441"/>
    <cellStyle name="Normal 2 2 2 3 2 3" xfId="3442"/>
    <cellStyle name="Normal 2 2 2 3 2 3 10" xfId="3443"/>
    <cellStyle name="Normal 2 2 2 3 2 3 11" xfId="3444"/>
    <cellStyle name="Normal 2 2 2 3 2 3 12" xfId="3445"/>
    <cellStyle name="Normal 2 2 2 3 2 3 13" xfId="3446"/>
    <cellStyle name="Normal 2 2 2 3 2 3 14" xfId="3447"/>
    <cellStyle name="Normal 2 2 2 3 2 3 15" xfId="3448"/>
    <cellStyle name="Normal 2 2 2 3 2 3 16" xfId="3449"/>
    <cellStyle name="Normal 2 2 2 3 2 3 17" xfId="3450"/>
    <cellStyle name="Normal 2 2 2 3 2 3 18" xfId="3451"/>
    <cellStyle name="Normal 2 2 2 3 2 3 19" xfId="3452"/>
    <cellStyle name="Normal 2 2 2 3 2 3 2" xfId="3453"/>
    <cellStyle name="Normal 2 2 2 3 2 3 20" xfId="3454"/>
    <cellStyle name="Normal 2 2 2 3 2 3 21" xfId="3455"/>
    <cellStyle name="Normal 2 2 2 3 2 3 22" xfId="3456"/>
    <cellStyle name="Normal 2 2 2 3 2 3 23" xfId="3457"/>
    <cellStyle name="Normal 2 2 2 3 2 3 24" xfId="3458"/>
    <cellStyle name="Normal 2 2 2 3 2 3 25" xfId="3459"/>
    <cellStyle name="Normal 2 2 2 3 2 3 26" xfId="3460"/>
    <cellStyle name="Normal 2 2 2 3 2 3 27" xfId="3461"/>
    <cellStyle name="Normal 2 2 2 3 2 3 28" xfId="3462"/>
    <cellStyle name="Normal 2 2 2 3 2 3 29" xfId="3463"/>
    <cellStyle name="Normal 2 2 2 3 2 3 3" xfId="3464"/>
    <cellStyle name="Normal 2 2 2 3 2 3 30" xfId="3465"/>
    <cellStyle name="Normal 2 2 2 3 2 3 31" xfId="3466"/>
    <cellStyle name="Normal 2 2 2 3 2 3 32" xfId="3467"/>
    <cellStyle name="Normal 2 2 2 3 2 3 33" xfId="3468"/>
    <cellStyle name="Normal 2 2 2 3 2 3 34" xfId="3469"/>
    <cellStyle name="Normal 2 2 2 3 2 3 35" xfId="3470"/>
    <cellStyle name="Normal 2 2 2 3 2 3 36" xfId="3471"/>
    <cellStyle name="Normal 2 2 2 3 2 3 37" xfId="3472"/>
    <cellStyle name="Normal 2 2 2 3 2 3 38" xfId="3473"/>
    <cellStyle name="Normal 2 2 2 3 2 3 39" xfId="3474"/>
    <cellStyle name="Normal 2 2 2 3 2 3 4" xfId="3475"/>
    <cellStyle name="Normal 2 2 2 3 2 3 40" xfId="3476"/>
    <cellStyle name="Normal 2 2 2 3 2 3 41" xfId="3477"/>
    <cellStyle name="Normal 2 2 2 3 2 3 42" xfId="3478"/>
    <cellStyle name="Normal 2 2 2 3 2 3 43" xfId="3479"/>
    <cellStyle name="Normal 2 2 2 3 2 3 44" xfId="3480"/>
    <cellStyle name="Normal 2 2 2 3 2 3 45" xfId="3481"/>
    <cellStyle name="Normal 2 2 2 3 2 3 5" xfId="3482"/>
    <cellStyle name="Normal 2 2 2 3 2 3 6" xfId="3483"/>
    <cellStyle name="Normal 2 2 2 3 2 3 7" xfId="3484"/>
    <cellStyle name="Normal 2 2 2 3 2 3 8" xfId="3485"/>
    <cellStyle name="Normal 2 2 2 3 2 3 9" xfId="3486"/>
    <cellStyle name="Normal 2 2 2 3 20" xfId="3487"/>
    <cellStyle name="Normal 2 2 2 3 21" xfId="3488"/>
    <cellStyle name="Normal 2 2 2 3 22" xfId="3489"/>
    <cellStyle name="Normal 2 2 2 3 23" xfId="3490"/>
    <cellStyle name="Normal 2 2 2 3 24" xfId="3491"/>
    <cellStyle name="Normal 2 2 2 3 25" xfId="3492"/>
    <cellStyle name="Normal 2 2 2 3 26" xfId="3493"/>
    <cellStyle name="Normal 2 2 2 3 27" xfId="3494"/>
    <cellStyle name="Normal 2 2 2 3 28" xfId="3495"/>
    <cellStyle name="Normal 2 2 2 3 29" xfId="3496"/>
    <cellStyle name="Normal 2 2 2 3 3" xfId="3497"/>
    <cellStyle name="Normal 2 2 2 3 3 10" xfId="3498"/>
    <cellStyle name="Normal 2 2 2 3 3 11" xfId="3499"/>
    <cellStyle name="Normal 2 2 2 3 3 12" xfId="3500"/>
    <cellStyle name="Normal 2 2 2 3 3 13" xfId="3501"/>
    <cellStyle name="Normal 2 2 2 3 3 14" xfId="3502"/>
    <cellStyle name="Normal 2 2 2 3 3 15" xfId="3503"/>
    <cellStyle name="Normal 2 2 2 3 3 16" xfId="3504"/>
    <cellStyle name="Normal 2 2 2 3 3 17" xfId="3505"/>
    <cellStyle name="Normal 2 2 2 3 3 18" xfId="3506"/>
    <cellStyle name="Normal 2 2 2 3 3 19" xfId="3507"/>
    <cellStyle name="Normal 2 2 2 3 3 2" xfId="3508"/>
    <cellStyle name="Normal 2 2 2 3 3 20" xfId="3509"/>
    <cellStyle name="Normal 2 2 2 3 3 21" xfId="3510"/>
    <cellStyle name="Normal 2 2 2 3 3 22" xfId="3511"/>
    <cellStyle name="Normal 2 2 2 3 3 23" xfId="3512"/>
    <cellStyle name="Normal 2 2 2 3 3 24" xfId="3513"/>
    <cellStyle name="Normal 2 2 2 3 3 25" xfId="3514"/>
    <cellStyle name="Normal 2 2 2 3 3 26" xfId="3515"/>
    <cellStyle name="Normal 2 2 2 3 3 27" xfId="3516"/>
    <cellStyle name="Normal 2 2 2 3 3 28" xfId="3517"/>
    <cellStyle name="Normal 2 2 2 3 3 29" xfId="3518"/>
    <cellStyle name="Normal 2 2 2 3 3 3" xfId="3519"/>
    <cellStyle name="Normal 2 2 2 3 3 30" xfId="3520"/>
    <cellStyle name="Normal 2 2 2 3 3 31" xfId="3521"/>
    <cellStyle name="Normal 2 2 2 3 3 32" xfId="3522"/>
    <cellStyle name="Normal 2 2 2 3 3 33" xfId="3523"/>
    <cellStyle name="Normal 2 2 2 3 3 34" xfId="3524"/>
    <cellStyle name="Normal 2 2 2 3 3 35" xfId="3525"/>
    <cellStyle name="Normal 2 2 2 3 3 36" xfId="3526"/>
    <cellStyle name="Normal 2 2 2 3 3 37" xfId="3527"/>
    <cellStyle name="Normal 2 2 2 3 3 38" xfId="3528"/>
    <cellStyle name="Normal 2 2 2 3 3 39" xfId="3529"/>
    <cellStyle name="Normal 2 2 2 3 3 4" xfId="3530"/>
    <cellStyle name="Normal 2 2 2 3 3 40" xfId="3531"/>
    <cellStyle name="Normal 2 2 2 3 3 41" xfId="3532"/>
    <cellStyle name="Normal 2 2 2 3 3 42" xfId="3533"/>
    <cellStyle name="Normal 2 2 2 3 3 43" xfId="3534"/>
    <cellStyle name="Normal 2 2 2 3 3 44" xfId="3535"/>
    <cellStyle name="Normal 2 2 2 3 3 45" xfId="3536"/>
    <cellStyle name="Normal 2 2 2 3 3 5" xfId="3537"/>
    <cellStyle name="Normal 2 2 2 3 3 6" xfId="3538"/>
    <cellStyle name="Normal 2 2 2 3 3 7" xfId="3539"/>
    <cellStyle name="Normal 2 2 2 3 3 8" xfId="3540"/>
    <cellStyle name="Normal 2 2 2 3 3 9" xfId="3541"/>
    <cellStyle name="Normal 2 2 2 3 30" xfId="3542"/>
    <cellStyle name="Normal 2 2 2 3 31" xfId="3543"/>
    <cellStyle name="Normal 2 2 2 3 32" xfId="3544"/>
    <cellStyle name="Normal 2 2 2 3 33" xfId="3545"/>
    <cellStyle name="Normal 2 2 2 3 34" xfId="3546"/>
    <cellStyle name="Normal 2 2 2 3 35" xfId="3547"/>
    <cellStyle name="Normal 2 2 2 3 36" xfId="3548"/>
    <cellStyle name="Normal 2 2 2 3 37" xfId="3549"/>
    <cellStyle name="Normal 2 2 2 3 38" xfId="3550"/>
    <cellStyle name="Normal 2 2 2 3 39" xfId="3551"/>
    <cellStyle name="Normal 2 2 2 3 4" xfId="3552"/>
    <cellStyle name="Normal 2 2 2 3 40" xfId="3553"/>
    <cellStyle name="Normal 2 2 2 3 41" xfId="3554"/>
    <cellStyle name="Normal 2 2 2 3 42" xfId="3555"/>
    <cellStyle name="Normal 2 2 2 3 43" xfId="3556"/>
    <cellStyle name="Normal 2 2 2 3 44" xfId="3557"/>
    <cellStyle name="Normal 2 2 2 3 45" xfId="3558"/>
    <cellStyle name="Normal 2 2 2 3 46" xfId="3559"/>
    <cellStyle name="Normal 2 2 2 3 47" xfId="3560"/>
    <cellStyle name="Normal 2 2 2 3 48" xfId="3561"/>
    <cellStyle name="Normal 2 2 2 3 5" xfId="3562"/>
    <cellStyle name="Normal 2 2 2 3 6" xfId="3563"/>
    <cellStyle name="Normal 2 2 2 3 7" xfId="3564"/>
    <cellStyle name="Normal 2 2 2 3 8" xfId="3565"/>
    <cellStyle name="Normal 2 2 2 3 9" xfId="3566"/>
    <cellStyle name="Normal 2 2 2 4" xfId="3567"/>
    <cellStyle name="Normal 2 2 2 4 10" xfId="3568"/>
    <cellStyle name="Normal 2 2 2 4 11" xfId="3569"/>
    <cellStyle name="Normal 2 2 2 4 12" xfId="3570"/>
    <cellStyle name="Normal 2 2 2 4 13" xfId="3571"/>
    <cellStyle name="Normal 2 2 2 4 14" xfId="3572"/>
    <cellStyle name="Normal 2 2 2 4 15" xfId="3573"/>
    <cellStyle name="Normal 2 2 2 4 16" xfId="3574"/>
    <cellStyle name="Normal 2 2 2 4 17" xfId="3575"/>
    <cellStyle name="Normal 2 2 2 4 18" xfId="3576"/>
    <cellStyle name="Normal 2 2 2 4 19" xfId="3577"/>
    <cellStyle name="Normal 2 2 2 4 2" xfId="3578"/>
    <cellStyle name="Normal 2 2 2 4 20" xfId="3579"/>
    <cellStyle name="Normal 2 2 2 4 21" xfId="3580"/>
    <cellStyle name="Normal 2 2 2 4 22" xfId="3581"/>
    <cellStyle name="Normal 2 2 2 4 23" xfId="3582"/>
    <cellStyle name="Normal 2 2 2 4 24" xfId="3583"/>
    <cellStyle name="Normal 2 2 2 4 25" xfId="3584"/>
    <cellStyle name="Normal 2 2 2 4 26" xfId="3585"/>
    <cellStyle name="Normal 2 2 2 4 27" xfId="3586"/>
    <cellStyle name="Normal 2 2 2 4 28" xfId="3587"/>
    <cellStyle name="Normal 2 2 2 4 29" xfId="3588"/>
    <cellStyle name="Normal 2 2 2 4 3" xfId="3589"/>
    <cellStyle name="Normal 2 2 2 4 30" xfId="3590"/>
    <cellStyle name="Normal 2 2 2 4 31" xfId="3591"/>
    <cellStyle name="Normal 2 2 2 4 32" xfId="3592"/>
    <cellStyle name="Normal 2 2 2 4 33" xfId="3593"/>
    <cellStyle name="Normal 2 2 2 4 34" xfId="3594"/>
    <cellStyle name="Normal 2 2 2 4 35" xfId="3595"/>
    <cellStyle name="Normal 2 2 2 4 36" xfId="3596"/>
    <cellStyle name="Normal 2 2 2 4 37" xfId="3597"/>
    <cellStyle name="Normal 2 2 2 4 38" xfId="3598"/>
    <cellStyle name="Normal 2 2 2 4 39" xfId="3599"/>
    <cellStyle name="Normal 2 2 2 4 4" xfId="3600"/>
    <cellStyle name="Normal 2 2 2 4 40" xfId="3601"/>
    <cellStyle name="Normal 2 2 2 4 41" xfId="3602"/>
    <cellStyle name="Normal 2 2 2 4 42" xfId="3603"/>
    <cellStyle name="Normal 2 2 2 4 43" xfId="3604"/>
    <cellStyle name="Normal 2 2 2 4 44" xfId="3605"/>
    <cellStyle name="Normal 2 2 2 4 45" xfId="3606"/>
    <cellStyle name="Normal 2 2 2 4 5" xfId="3607"/>
    <cellStyle name="Normal 2 2 2 4 6" xfId="3608"/>
    <cellStyle name="Normal 2 2 2 4 7" xfId="3609"/>
    <cellStyle name="Normal 2 2 2 4 8" xfId="3610"/>
    <cellStyle name="Normal 2 2 2 4 9" xfId="3611"/>
    <cellStyle name="Normal 2 2 2 5" xfId="3612"/>
    <cellStyle name="Normal 2 2 2 6" xfId="3613"/>
    <cellStyle name="Normal 2 2 2 6 10" xfId="3614"/>
    <cellStyle name="Normal 2 2 2 6 11" xfId="3615"/>
    <cellStyle name="Normal 2 2 2 6 12" xfId="3616"/>
    <cellStyle name="Normal 2 2 2 6 13" xfId="3617"/>
    <cellStyle name="Normal 2 2 2 6 14" xfId="3618"/>
    <cellStyle name="Normal 2 2 2 6 15" xfId="3619"/>
    <cellStyle name="Normal 2 2 2 6 16" xfId="3620"/>
    <cellStyle name="Normal 2 2 2 6 17" xfId="3621"/>
    <cellStyle name="Normal 2 2 2 6 18" xfId="3622"/>
    <cellStyle name="Normal 2 2 2 6 19" xfId="3623"/>
    <cellStyle name="Normal 2 2 2 6 2" xfId="3624"/>
    <cellStyle name="Normal 2 2 2 6 20" xfId="3625"/>
    <cellStyle name="Normal 2 2 2 6 21" xfId="3626"/>
    <cellStyle name="Normal 2 2 2 6 22" xfId="3627"/>
    <cellStyle name="Normal 2 2 2 6 23" xfId="3628"/>
    <cellStyle name="Normal 2 2 2 6 24" xfId="3629"/>
    <cellStyle name="Normal 2 2 2 6 25" xfId="3630"/>
    <cellStyle name="Normal 2 2 2 6 26" xfId="3631"/>
    <cellStyle name="Normal 2 2 2 6 27" xfId="3632"/>
    <cellStyle name="Normal 2 2 2 6 28" xfId="3633"/>
    <cellStyle name="Normal 2 2 2 6 29" xfId="3634"/>
    <cellStyle name="Normal 2 2 2 6 3" xfId="3635"/>
    <cellStyle name="Normal 2 2 2 6 30" xfId="3636"/>
    <cellStyle name="Normal 2 2 2 6 31" xfId="3637"/>
    <cellStyle name="Normal 2 2 2 6 32" xfId="3638"/>
    <cellStyle name="Normal 2 2 2 6 33" xfId="3639"/>
    <cellStyle name="Normal 2 2 2 6 34" xfId="3640"/>
    <cellStyle name="Normal 2 2 2 6 35" xfId="3641"/>
    <cellStyle name="Normal 2 2 2 6 36" xfId="3642"/>
    <cellStyle name="Normal 2 2 2 6 37" xfId="3643"/>
    <cellStyle name="Normal 2 2 2 6 38" xfId="3644"/>
    <cellStyle name="Normal 2 2 2 6 39" xfId="3645"/>
    <cellStyle name="Normal 2 2 2 6 4" xfId="3646"/>
    <cellStyle name="Normal 2 2 2 6 40" xfId="3647"/>
    <cellStyle name="Normal 2 2 2 6 41" xfId="3648"/>
    <cellStyle name="Normal 2 2 2 6 42" xfId="3649"/>
    <cellStyle name="Normal 2 2 2 6 43" xfId="3650"/>
    <cellStyle name="Normal 2 2 2 6 44" xfId="3651"/>
    <cellStyle name="Normal 2 2 2 6 45" xfId="3652"/>
    <cellStyle name="Normal 2 2 2 6 5" xfId="3653"/>
    <cellStyle name="Normal 2 2 2 6 6" xfId="3654"/>
    <cellStyle name="Normal 2 2 2 6 7" xfId="3655"/>
    <cellStyle name="Normal 2 2 2 6 8" xfId="3656"/>
    <cellStyle name="Normal 2 2 2 6 9" xfId="3657"/>
    <cellStyle name="Normal 2 2 2 7" xfId="3658"/>
    <cellStyle name="Normal 2 2 2 7 2" xfId="3659"/>
    <cellStyle name="Normal 2 2 2 7 2 10" xfId="3660"/>
    <cellStyle name="Normal 2 2 2 7 2 11" xfId="3661"/>
    <cellStyle name="Normal 2 2 2 7 2 12" xfId="3662"/>
    <cellStyle name="Normal 2 2 2 7 2 13" xfId="3663"/>
    <cellStyle name="Normal 2 2 2 7 2 14" xfId="3664"/>
    <cellStyle name="Normal 2 2 2 7 2 15" xfId="3665"/>
    <cellStyle name="Normal 2 2 2 7 2 16" xfId="3666"/>
    <cellStyle name="Normal 2 2 2 7 2 17" xfId="3667"/>
    <cellStyle name="Normal 2 2 2 7 2 18" xfId="3668"/>
    <cellStyle name="Normal 2 2 2 7 2 19" xfId="3669"/>
    <cellStyle name="Normal 2 2 2 7 2 2" xfId="3670"/>
    <cellStyle name="Normal 2 2 2 7 2 20" xfId="3671"/>
    <cellStyle name="Normal 2 2 2 7 2 21" xfId="3672"/>
    <cellStyle name="Normal 2 2 2 7 2 22" xfId="3673"/>
    <cellStyle name="Normal 2 2 2 7 2 23" xfId="3674"/>
    <cellStyle name="Normal 2 2 2 7 2 24" xfId="3675"/>
    <cellStyle name="Normal 2 2 2 7 2 25" xfId="3676"/>
    <cellStyle name="Normal 2 2 2 7 2 26" xfId="3677"/>
    <cellStyle name="Normal 2 2 2 7 2 27" xfId="3678"/>
    <cellStyle name="Normal 2 2 2 7 2 28" xfId="3679"/>
    <cellStyle name="Normal 2 2 2 7 2 29" xfId="3680"/>
    <cellStyle name="Normal 2 2 2 7 2 3" xfId="3681"/>
    <cellStyle name="Normal 2 2 2 7 2 30" xfId="3682"/>
    <cellStyle name="Normal 2 2 2 7 2 31" xfId="3683"/>
    <cellStyle name="Normal 2 2 2 7 2 32" xfId="3684"/>
    <cellStyle name="Normal 2 2 2 7 2 33" xfId="3685"/>
    <cellStyle name="Normal 2 2 2 7 2 34" xfId="3686"/>
    <cellStyle name="Normal 2 2 2 7 2 35" xfId="3687"/>
    <cellStyle name="Normal 2 2 2 7 2 36" xfId="3688"/>
    <cellStyle name="Normal 2 2 2 7 2 37" xfId="3689"/>
    <cellStyle name="Normal 2 2 2 7 2 38" xfId="3690"/>
    <cellStyle name="Normal 2 2 2 7 2 39" xfId="3691"/>
    <cellStyle name="Normal 2 2 2 7 2 4" xfId="3692"/>
    <cellStyle name="Normal 2 2 2 7 2 40" xfId="3693"/>
    <cellStyle name="Normal 2 2 2 7 2 41" xfId="3694"/>
    <cellStyle name="Normal 2 2 2 7 2 42" xfId="3695"/>
    <cellStyle name="Normal 2 2 2 7 2 43" xfId="3696"/>
    <cellStyle name="Normal 2 2 2 7 2 44" xfId="3697"/>
    <cellStyle name="Normal 2 2 2 7 2 45" xfId="3698"/>
    <cellStyle name="Normal 2 2 2 7 2 5" xfId="3699"/>
    <cellStyle name="Normal 2 2 2 7 2 6" xfId="3700"/>
    <cellStyle name="Normal 2 2 2 7 2 7" xfId="3701"/>
    <cellStyle name="Normal 2 2 2 7 2 8" xfId="3702"/>
    <cellStyle name="Normal 2 2 2 7 2 9" xfId="3703"/>
    <cellStyle name="Normal 2 2 2 8" xfId="3704"/>
    <cellStyle name="Normal 2 2 2 8 2" xfId="3705"/>
    <cellStyle name="Normal 2 2 2 8 2 10" xfId="3706"/>
    <cellStyle name="Normal 2 2 2 8 2 11" xfId="3707"/>
    <cellStyle name="Normal 2 2 2 8 2 12" xfId="3708"/>
    <cellStyle name="Normal 2 2 2 8 2 13" xfId="3709"/>
    <cellStyle name="Normal 2 2 2 8 2 14" xfId="3710"/>
    <cellStyle name="Normal 2 2 2 8 2 15" xfId="3711"/>
    <cellStyle name="Normal 2 2 2 8 2 16" xfId="3712"/>
    <cellStyle name="Normal 2 2 2 8 2 17" xfId="3713"/>
    <cellStyle name="Normal 2 2 2 8 2 18" xfId="3714"/>
    <cellStyle name="Normal 2 2 2 8 2 19" xfId="3715"/>
    <cellStyle name="Normal 2 2 2 8 2 2" xfId="3716"/>
    <cellStyle name="Normal 2 2 2 8 2 20" xfId="3717"/>
    <cellStyle name="Normal 2 2 2 8 2 21" xfId="3718"/>
    <cellStyle name="Normal 2 2 2 8 2 22" xfId="3719"/>
    <cellStyle name="Normal 2 2 2 8 2 23" xfId="3720"/>
    <cellStyle name="Normal 2 2 2 8 2 24" xfId="3721"/>
    <cellStyle name="Normal 2 2 2 8 2 25" xfId="3722"/>
    <cellStyle name="Normal 2 2 2 8 2 26" xfId="3723"/>
    <cellStyle name="Normal 2 2 2 8 2 27" xfId="3724"/>
    <cellStyle name="Normal 2 2 2 8 2 28" xfId="3725"/>
    <cellStyle name="Normal 2 2 2 8 2 29" xfId="3726"/>
    <cellStyle name="Normal 2 2 2 8 2 3" xfId="3727"/>
    <cellStyle name="Normal 2 2 2 8 2 30" xfId="3728"/>
    <cellStyle name="Normal 2 2 2 8 2 31" xfId="3729"/>
    <cellStyle name="Normal 2 2 2 8 2 32" xfId="3730"/>
    <cellStyle name="Normal 2 2 2 8 2 33" xfId="3731"/>
    <cellStyle name="Normal 2 2 2 8 2 34" xfId="3732"/>
    <cellStyle name="Normal 2 2 2 8 2 35" xfId="3733"/>
    <cellStyle name="Normal 2 2 2 8 2 36" xfId="3734"/>
    <cellStyle name="Normal 2 2 2 8 2 37" xfId="3735"/>
    <cellStyle name="Normal 2 2 2 8 2 38" xfId="3736"/>
    <cellStyle name="Normal 2 2 2 8 2 39" xfId="3737"/>
    <cellStyle name="Normal 2 2 2 8 2 4" xfId="3738"/>
    <cellStyle name="Normal 2 2 2 8 2 40" xfId="3739"/>
    <cellStyle name="Normal 2 2 2 8 2 41" xfId="3740"/>
    <cellStyle name="Normal 2 2 2 8 2 42" xfId="3741"/>
    <cellStyle name="Normal 2 2 2 8 2 43" xfId="3742"/>
    <cellStyle name="Normal 2 2 2 8 2 44" xfId="3743"/>
    <cellStyle name="Normal 2 2 2 8 2 45" xfId="3744"/>
    <cellStyle name="Normal 2 2 2 8 2 5" xfId="3745"/>
    <cellStyle name="Normal 2 2 2 8 2 6" xfId="3746"/>
    <cellStyle name="Normal 2 2 2 8 2 7" xfId="3747"/>
    <cellStyle name="Normal 2 2 2 8 2 8" xfId="3748"/>
    <cellStyle name="Normal 2 2 2 8 2 9" xfId="3749"/>
    <cellStyle name="Normal 2 2 2 9" xfId="3750"/>
    <cellStyle name="Normal 2 2 2 9 2" xfId="3751"/>
    <cellStyle name="Normal 2 2 2 9 2 10" xfId="3752"/>
    <cellStyle name="Normal 2 2 2 9 2 11" xfId="3753"/>
    <cellStyle name="Normal 2 2 2 9 2 12" xfId="3754"/>
    <cellStyle name="Normal 2 2 2 9 2 13" xfId="3755"/>
    <cellStyle name="Normal 2 2 2 9 2 14" xfId="3756"/>
    <cellStyle name="Normal 2 2 2 9 2 15" xfId="3757"/>
    <cellStyle name="Normal 2 2 2 9 2 16" xfId="3758"/>
    <cellStyle name="Normal 2 2 2 9 2 17" xfId="3759"/>
    <cellStyle name="Normal 2 2 2 9 2 18" xfId="3760"/>
    <cellStyle name="Normal 2 2 2 9 2 19" xfId="3761"/>
    <cellStyle name="Normal 2 2 2 9 2 2" xfId="3762"/>
    <cellStyle name="Normal 2 2 2 9 2 20" xfId="3763"/>
    <cellStyle name="Normal 2 2 2 9 2 21" xfId="3764"/>
    <cellStyle name="Normal 2 2 2 9 2 22" xfId="3765"/>
    <cellStyle name="Normal 2 2 2 9 2 23" xfId="3766"/>
    <cellStyle name="Normal 2 2 2 9 2 24" xfId="3767"/>
    <cellStyle name="Normal 2 2 2 9 2 25" xfId="3768"/>
    <cellStyle name="Normal 2 2 2 9 2 26" xfId="3769"/>
    <cellStyle name="Normal 2 2 2 9 2 27" xfId="3770"/>
    <cellStyle name="Normal 2 2 2 9 2 28" xfId="3771"/>
    <cellStyle name="Normal 2 2 2 9 2 29" xfId="3772"/>
    <cellStyle name="Normal 2 2 2 9 2 3" xfId="3773"/>
    <cellStyle name="Normal 2 2 2 9 2 30" xfId="3774"/>
    <cellStyle name="Normal 2 2 2 9 2 31" xfId="3775"/>
    <cellStyle name="Normal 2 2 2 9 2 32" xfId="3776"/>
    <cellStyle name="Normal 2 2 2 9 2 33" xfId="3777"/>
    <cellStyle name="Normal 2 2 2 9 2 34" xfId="3778"/>
    <cellStyle name="Normal 2 2 2 9 2 35" xfId="3779"/>
    <cellStyle name="Normal 2 2 2 9 2 36" xfId="3780"/>
    <cellStyle name="Normal 2 2 2 9 2 37" xfId="3781"/>
    <cellStyle name="Normal 2 2 2 9 2 38" xfId="3782"/>
    <cellStyle name="Normal 2 2 2 9 2 39" xfId="3783"/>
    <cellStyle name="Normal 2 2 2 9 2 4" xfId="3784"/>
    <cellStyle name="Normal 2 2 2 9 2 40" xfId="3785"/>
    <cellStyle name="Normal 2 2 2 9 2 41" xfId="3786"/>
    <cellStyle name="Normal 2 2 2 9 2 42" xfId="3787"/>
    <cellStyle name="Normal 2 2 2 9 2 43" xfId="3788"/>
    <cellStyle name="Normal 2 2 2 9 2 44" xfId="3789"/>
    <cellStyle name="Normal 2 2 2 9 2 45" xfId="3790"/>
    <cellStyle name="Normal 2 2 2 9 2 5" xfId="3791"/>
    <cellStyle name="Normal 2 2 2 9 2 6" xfId="3792"/>
    <cellStyle name="Normal 2 2 2 9 2 7" xfId="3793"/>
    <cellStyle name="Normal 2 2 2 9 2 8" xfId="3794"/>
    <cellStyle name="Normal 2 2 2 9 2 9" xfId="3795"/>
    <cellStyle name="Normal 2 2 3" xfId="3796"/>
    <cellStyle name="Normal 2 2 3 2" xfId="3797"/>
    <cellStyle name="Normal 2 2 3 3" xfId="3798"/>
    <cellStyle name="Normal 2 2 4" xfId="3799"/>
    <cellStyle name="Normal 2 2 4 10" xfId="3800"/>
    <cellStyle name="Normal 2 2 4 11" xfId="3801"/>
    <cellStyle name="Normal 2 2 4 12" xfId="3802"/>
    <cellStyle name="Normal 2 2 4 13" xfId="3803"/>
    <cellStyle name="Normal 2 2 4 14" xfId="3804"/>
    <cellStyle name="Normal 2 2 4 15" xfId="3805"/>
    <cellStyle name="Normal 2 2 4 16" xfId="3806"/>
    <cellStyle name="Normal 2 2 4 17" xfId="3807"/>
    <cellStyle name="Normal 2 2 4 18" xfId="3808"/>
    <cellStyle name="Normal 2 2 4 19" xfId="3809"/>
    <cellStyle name="Normal 2 2 4 2" xfId="3810"/>
    <cellStyle name="Normal 2 2 4 20" xfId="3811"/>
    <cellStyle name="Normal 2 2 4 21" xfId="3812"/>
    <cellStyle name="Normal 2 2 4 22" xfId="3813"/>
    <cellStyle name="Normal 2 2 4 23" xfId="3814"/>
    <cellStyle name="Normal 2 2 4 24" xfId="3815"/>
    <cellStyle name="Normal 2 2 4 25" xfId="3816"/>
    <cellStyle name="Normal 2 2 4 26" xfId="3817"/>
    <cellStyle name="Normal 2 2 4 27" xfId="3818"/>
    <cellStyle name="Normal 2 2 4 28" xfId="3819"/>
    <cellStyle name="Normal 2 2 4 29" xfId="3820"/>
    <cellStyle name="Normal 2 2 4 3" xfId="3821"/>
    <cellStyle name="Normal 2 2 4 30" xfId="3822"/>
    <cellStyle name="Normal 2 2 4 31" xfId="3823"/>
    <cellStyle name="Normal 2 2 4 32" xfId="3824"/>
    <cellStyle name="Normal 2 2 4 33" xfId="3825"/>
    <cellStyle name="Normal 2 2 4 34" xfId="3826"/>
    <cellStyle name="Normal 2 2 4 35" xfId="3827"/>
    <cellStyle name="Normal 2 2 4 36" xfId="3828"/>
    <cellStyle name="Normal 2 2 4 37" xfId="3829"/>
    <cellStyle name="Normal 2 2 4 38" xfId="3830"/>
    <cellStyle name="Normal 2 2 4 39" xfId="3831"/>
    <cellStyle name="Normal 2 2 4 4" xfId="3832"/>
    <cellStyle name="Normal 2 2 4 40" xfId="3833"/>
    <cellStyle name="Normal 2 2 4 41" xfId="3834"/>
    <cellStyle name="Normal 2 2 4 42" xfId="3835"/>
    <cellStyle name="Normal 2 2 4 43" xfId="3836"/>
    <cellStyle name="Normal 2 2 4 44" xfId="3837"/>
    <cellStyle name="Normal 2 2 4 45" xfId="3838"/>
    <cellStyle name="Normal 2 2 4 46" xfId="3839"/>
    <cellStyle name="Normal 2 2 4 47" xfId="3840"/>
    <cellStyle name="Normal 2 2 4 5" xfId="3841"/>
    <cellStyle name="Normal 2 2 4 6" xfId="3842"/>
    <cellStyle name="Normal 2 2 4 7" xfId="3843"/>
    <cellStyle name="Normal 2 2 4 8" xfId="3844"/>
    <cellStyle name="Normal 2 2 4 9" xfId="3845"/>
    <cellStyle name="Normal 2 2 5" xfId="3846"/>
    <cellStyle name="Normal 2 2 6" xfId="3847"/>
    <cellStyle name="Normal 2 2 6 10" xfId="3848"/>
    <cellStyle name="Normal 2 2 6 11" xfId="3849"/>
    <cellStyle name="Normal 2 2 6 12" xfId="3850"/>
    <cellStyle name="Normal 2 2 6 13" xfId="3851"/>
    <cellStyle name="Normal 2 2 6 14" xfId="3852"/>
    <cellStyle name="Normal 2 2 6 15" xfId="3853"/>
    <cellStyle name="Normal 2 2 6 16" xfId="3854"/>
    <cellStyle name="Normal 2 2 6 17" xfId="3855"/>
    <cellStyle name="Normal 2 2 6 18" xfId="3856"/>
    <cellStyle name="Normal 2 2 6 19" xfId="3857"/>
    <cellStyle name="Normal 2 2 6 2" xfId="3858"/>
    <cellStyle name="Normal 2 2 6 20" xfId="3859"/>
    <cellStyle name="Normal 2 2 6 21" xfId="3860"/>
    <cellStyle name="Normal 2 2 6 22" xfId="3861"/>
    <cellStyle name="Normal 2 2 6 23" xfId="3862"/>
    <cellStyle name="Normal 2 2 6 24" xfId="3863"/>
    <cellStyle name="Normal 2 2 6 25" xfId="3864"/>
    <cellStyle name="Normal 2 2 6 26" xfId="3865"/>
    <cellStyle name="Normal 2 2 6 27" xfId="3866"/>
    <cellStyle name="Normal 2 2 6 28" xfId="3867"/>
    <cellStyle name="Normal 2 2 6 29" xfId="3868"/>
    <cellStyle name="Normal 2 2 6 3" xfId="3869"/>
    <cellStyle name="Normal 2 2 6 30" xfId="3870"/>
    <cellStyle name="Normal 2 2 6 31" xfId="3871"/>
    <cellStyle name="Normal 2 2 6 32" xfId="3872"/>
    <cellStyle name="Normal 2 2 6 33" xfId="3873"/>
    <cellStyle name="Normal 2 2 6 34" xfId="3874"/>
    <cellStyle name="Normal 2 2 6 35" xfId="3875"/>
    <cellStyle name="Normal 2 2 6 36" xfId="3876"/>
    <cellStyle name="Normal 2 2 6 37" xfId="3877"/>
    <cellStyle name="Normal 2 2 6 38" xfId="3878"/>
    <cellStyle name="Normal 2 2 6 39" xfId="3879"/>
    <cellStyle name="Normal 2 2 6 4" xfId="3880"/>
    <cellStyle name="Normal 2 2 6 40" xfId="3881"/>
    <cellStyle name="Normal 2 2 6 41" xfId="3882"/>
    <cellStyle name="Normal 2 2 6 42" xfId="3883"/>
    <cellStyle name="Normal 2 2 6 43" xfId="3884"/>
    <cellStyle name="Normal 2 2 6 44" xfId="3885"/>
    <cellStyle name="Normal 2 2 6 45" xfId="3886"/>
    <cellStyle name="Normal 2 2 6 5" xfId="3887"/>
    <cellStyle name="Normal 2 2 6 6" xfId="3888"/>
    <cellStyle name="Normal 2 2 6 7" xfId="3889"/>
    <cellStyle name="Normal 2 2 6 8" xfId="3890"/>
    <cellStyle name="Normal 2 2 6 9" xfId="3891"/>
    <cellStyle name="Normal 2 2 7" xfId="3892"/>
    <cellStyle name="Normal 2 2 8" xfId="3893"/>
    <cellStyle name="Normal 2 2 9" xfId="3894"/>
    <cellStyle name="Normal 2 3" xfId="3895"/>
    <cellStyle name="Normal 2 3 1" xfId="3896"/>
    <cellStyle name="Normal 2 3 10" xfId="3897"/>
    <cellStyle name="Normal 2 3 11" xfId="3898"/>
    <cellStyle name="Normal 2 3 12" xfId="3899"/>
    <cellStyle name="Normal 2 3 13" xfId="3900"/>
    <cellStyle name="Normal 2 3 14" xfId="3901"/>
    <cellStyle name="Normal 2 3 15" xfId="3902"/>
    <cellStyle name="Normal 2 3 16" xfId="3903"/>
    <cellStyle name="Normal 2 3 17" xfId="3904"/>
    <cellStyle name="Normal 2 3 18" xfId="3905"/>
    <cellStyle name="Normal 2 3 19" xfId="3906"/>
    <cellStyle name="Normal 2 3 2" xfId="3907"/>
    <cellStyle name="Normal 2 3 20" xfId="3908"/>
    <cellStyle name="Normal 2 3 21" xfId="3909"/>
    <cellStyle name="Normal 2 3 22" xfId="3910"/>
    <cellStyle name="Normal 2 3 23" xfId="3911"/>
    <cellStyle name="Normal 2 3 24" xfId="3912"/>
    <cellStyle name="Normal 2 3 25" xfId="3913"/>
    <cellStyle name="Normal 2 3 26" xfId="3914"/>
    <cellStyle name="Normal 2 3 27" xfId="3915"/>
    <cellStyle name="Normal 2 3 28" xfId="3916"/>
    <cellStyle name="Normal 2 3 29" xfId="3917"/>
    <cellStyle name="Normal 2 3 3" xfId="3918"/>
    <cellStyle name="Normal 2 3 30" xfId="3919"/>
    <cellStyle name="Normal 2 3 31" xfId="3920"/>
    <cellStyle name="Normal 2 3 32" xfId="3921"/>
    <cellStyle name="Normal 2 3 33" xfId="3922"/>
    <cellStyle name="Normal 2 3 34" xfId="3923"/>
    <cellStyle name="Normal 2 3 35" xfId="3924"/>
    <cellStyle name="Normal 2 3 36" xfId="3925"/>
    <cellStyle name="Normal 2 3 37" xfId="3926"/>
    <cellStyle name="Normal 2 3 38" xfId="3927"/>
    <cellStyle name="Normal 2 3 39" xfId="3928"/>
    <cellStyle name="Normal 2 3 4" xfId="3929"/>
    <cellStyle name="Normal 2 3 40" xfId="3930"/>
    <cellStyle name="Normal 2 3 41" xfId="3931"/>
    <cellStyle name="Normal 2 3 42" xfId="3932"/>
    <cellStyle name="Normal 2 3 43" xfId="3933"/>
    <cellStyle name="Normal 2 3 44" xfId="3934"/>
    <cellStyle name="Normal 2 3 45" xfId="3935"/>
    <cellStyle name="Normal 2 3 46" xfId="3936"/>
    <cellStyle name="Normal 2 3 47" xfId="3937"/>
    <cellStyle name="Normal 2 3 5" xfId="3938"/>
    <cellStyle name="Normal 2 3 6" xfId="3939"/>
    <cellStyle name="Normal 2 3 7" xfId="3940"/>
    <cellStyle name="Normal 2 3 8" xfId="3941"/>
    <cellStyle name="Normal 2 3 9" xfId="3942"/>
    <cellStyle name="Normal 2 4" xfId="3943"/>
    <cellStyle name="Normal 2 4 1" xfId="3944"/>
    <cellStyle name="Normal 2 4 2" xfId="3945"/>
    <cellStyle name="Normal 2 5" xfId="3946"/>
    <cellStyle name="Normal 2 5 1" xfId="3947"/>
    <cellStyle name="Normal 2 5 2" xfId="3948"/>
    <cellStyle name="Normal 2 5 2 2" xfId="3949"/>
    <cellStyle name="Normal 2 5 2 2 10" xfId="3950"/>
    <cellStyle name="Normal 2 5 2 2 11" xfId="3951"/>
    <cellStyle name="Normal 2 5 2 2 12" xfId="3952"/>
    <cellStyle name="Normal 2 5 2 2 13" xfId="3953"/>
    <cellStyle name="Normal 2 5 2 2 14" xfId="3954"/>
    <cellStyle name="Normal 2 5 2 2 15" xfId="3955"/>
    <cellStyle name="Normal 2 5 2 2 16" xfId="3956"/>
    <cellStyle name="Normal 2 5 2 2 17" xfId="3957"/>
    <cellStyle name="Normal 2 5 2 2 18" xfId="3958"/>
    <cellStyle name="Normal 2 5 2 2 19" xfId="3959"/>
    <cellStyle name="Normal 2 5 2 2 2" xfId="3960"/>
    <cellStyle name="Normal 2 5 2 2 20" xfId="3961"/>
    <cellStyle name="Normal 2 5 2 2 21" xfId="3962"/>
    <cellStyle name="Normal 2 5 2 2 22" xfId="3963"/>
    <cellStyle name="Normal 2 5 2 2 23" xfId="3964"/>
    <cellStyle name="Normal 2 5 2 2 24" xfId="3965"/>
    <cellStyle name="Normal 2 5 2 2 25" xfId="3966"/>
    <cellStyle name="Normal 2 5 2 2 26" xfId="3967"/>
    <cellStyle name="Normal 2 5 2 2 27" xfId="3968"/>
    <cellStyle name="Normal 2 5 2 2 28" xfId="3969"/>
    <cellStyle name="Normal 2 5 2 2 29" xfId="3970"/>
    <cellStyle name="Normal 2 5 2 2 3" xfId="3971"/>
    <cellStyle name="Normal 2 5 2 2 30" xfId="3972"/>
    <cellStyle name="Normal 2 5 2 2 31" xfId="3973"/>
    <cellStyle name="Normal 2 5 2 2 32" xfId="3974"/>
    <cellStyle name="Normal 2 5 2 2 33" xfId="3975"/>
    <cellStyle name="Normal 2 5 2 2 34" xfId="3976"/>
    <cellStyle name="Normal 2 5 2 2 35" xfId="3977"/>
    <cellStyle name="Normal 2 5 2 2 36" xfId="3978"/>
    <cellStyle name="Normal 2 5 2 2 37" xfId="3979"/>
    <cellStyle name="Normal 2 5 2 2 38" xfId="3980"/>
    <cellStyle name="Normal 2 5 2 2 39" xfId="3981"/>
    <cellStyle name="Normal 2 5 2 2 4" xfId="3982"/>
    <cellStyle name="Normal 2 5 2 2 40" xfId="3983"/>
    <cellStyle name="Normal 2 5 2 2 41" xfId="3984"/>
    <cellStyle name="Normal 2 5 2 2 42" xfId="3985"/>
    <cellStyle name="Normal 2 5 2 2 43" xfId="3986"/>
    <cellStyle name="Normal 2 5 2 2 44" xfId="3987"/>
    <cellStyle name="Normal 2 5 2 2 45" xfId="3988"/>
    <cellStyle name="Normal 2 5 2 2 5" xfId="3989"/>
    <cellStyle name="Normal 2 5 2 2 6" xfId="3990"/>
    <cellStyle name="Normal 2 5 2 2 7" xfId="3991"/>
    <cellStyle name="Normal 2 5 2 2 8" xfId="3992"/>
    <cellStyle name="Normal 2 5 2 2 9" xfId="3993"/>
    <cellStyle name="Normal 2 5 2 3" xfId="3994"/>
    <cellStyle name="Normal 2 5 2 3 10" xfId="3995"/>
    <cellStyle name="Normal 2 5 2 3 11" xfId="3996"/>
    <cellStyle name="Normal 2 5 2 3 12" xfId="3997"/>
    <cellStyle name="Normal 2 5 2 3 13" xfId="3998"/>
    <cellStyle name="Normal 2 5 2 3 14" xfId="3999"/>
    <cellStyle name="Normal 2 5 2 3 15" xfId="4000"/>
    <cellStyle name="Normal 2 5 2 3 16" xfId="4001"/>
    <cellStyle name="Normal 2 5 2 3 17" xfId="4002"/>
    <cellStyle name="Normal 2 5 2 3 18" xfId="4003"/>
    <cellStyle name="Normal 2 5 2 3 19" xfId="4004"/>
    <cellStyle name="Normal 2 5 2 3 2" xfId="4005"/>
    <cellStyle name="Normal 2 5 2 3 20" xfId="4006"/>
    <cellStyle name="Normal 2 5 2 3 21" xfId="4007"/>
    <cellStyle name="Normal 2 5 2 3 22" xfId="4008"/>
    <cellStyle name="Normal 2 5 2 3 23" xfId="4009"/>
    <cellStyle name="Normal 2 5 2 3 24" xfId="4010"/>
    <cellStyle name="Normal 2 5 2 3 25" xfId="4011"/>
    <cellStyle name="Normal 2 5 2 3 26" xfId="4012"/>
    <cellStyle name="Normal 2 5 2 3 27" xfId="4013"/>
    <cellStyle name="Normal 2 5 2 3 28" xfId="4014"/>
    <cellStyle name="Normal 2 5 2 3 29" xfId="4015"/>
    <cellStyle name="Normal 2 5 2 3 3" xfId="4016"/>
    <cellStyle name="Normal 2 5 2 3 30" xfId="4017"/>
    <cellStyle name="Normal 2 5 2 3 31" xfId="4018"/>
    <cellStyle name="Normal 2 5 2 3 32" xfId="4019"/>
    <cellStyle name="Normal 2 5 2 3 33" xfId="4020"/>
    <cellStyle name="Normal 2 5 2 3 34" xfId="4021"/>
    <cellStyle name="Normal 2 5 2 3 35" xfId="4022"/>
    <cellStyle name="Normal 2 5 2 3 36" xfId="4023"/>
    <cellStyle name="Normal 2 5 2 3 37" xfId="4024"/>
    <cellStyle name="Normal 2 5 2 3 38" xfId="4025"/>
    <cellStyle name="Normal 2 5 2 3 39" xfId="4026"/>
    <cellStyle name="Normal 2 5 2 3 4" xfId="4027"/>
    <cellStyle name="Normal 2 5 2 3 40" xfId="4028"/>
    <cellStyle name="Normal 2 5 2 3 41" xfId="4029"/>
    <cellStyle name="Normal 2 5 2 3 42" xfId="4030"/>
    <cellStyle name="Normal 2 5 2 3 43" xfId="4031"/>
    <cellStyle name="Normal 2 5 2 3 44" xfId="4032"/>
    <cellStyle name="Normal 2 5 2 3 45" xfId="4033"/>
    <cellStyle name="Normal 2 5 2 3 5" xfId="4034"/>
    <cellStyle name="Normal 2 5 2 3 6" xfId="4035"/>
    <cellStyle name="Normal 2 5 2 3 7" xfId="4036"/>
    <cellStyle name="Normal 2 5 2 3 8" xfId="4037"/>
    <cellStyle name="Normal 2 5 2 3 9" xfId="4038"/>
    <cellStyle name="Normal 2 6" xfId="4039"/>
    <cellStyle name="Normal 2 6 1" xfId="4040"/>
    <cellStyle name="Normal 2 6 2" xfId="4041"/>
    <cellStyle name="Normal 2 7" xfId="4042"/>
    <cellStyle name="Normal 2 7 1" xfId="4043"/>
    <cellStyle name="Normal 2 7 10" xfId="4044"/>
    <cellStyle name="Normal 2 7 11" xfId="4045"/>
    <cellStyle name="Normal 2 7 12" xfId="4046"/>
    <cellStyle name="Normal 2 7 13" xfId="4047"/>
    <cellStyle name="Normal 2 7 14" xfId="4048"/>
    <cellStyle name="Normal 2 7 15" xfId="4049"/>
    <cellStyle name="Normal 2 7 16" xfId="4050"/>
    <cellStyle name="Normal 2 7 17" xfId="4051"/>
    <cellStyle name="Normal 2 7 18" xfId="4052"/>
    <cellStyle name="Normal 2 7 19" xfId="4053"/>
    <cellStyle name="Normal 2 7 2" xfId="4054"/>
    <cellStyle name="Normal 2 7 2 2" xfId="4055"/>
    <cellStyle name="Normal 2 7 2 2 10" xfId="4056"/>
    <cellStyle name="Normal 2 7 2 2 11" xfId="4057"/>
    <cellStyle name="Normal 2 7 2 2 12" xfId="4058"/>
    <cellStyle name="Normal 2 7 2 2 13" xfId="4059"/>
    <cellStyle name="Normal 2 7 2 2 14" xfId="4060"/>
    <cellStyle name="Normal 2 7 2 2 15" xfId="4061"/>
    <cellStyle name="Normal 2 7 2 2 16" xfId="4062"/>
    <cellStyle name="Normal 2 7 2 2 17" xfId="4063"/>
    <cellStyle name="Normal 2 7 2 2 18" xfId="4064"/>
    <cellStyle name="Normal 2 7 2 2 19" xfId="4065"/>
    <cellStyle name="Normal 2 7 2 2 2" xfId="4066"/>
    <cellStyle name="Normal 2 7 2 2 20" xfId="4067"/>
    <cellStyle name="Normal 2 7 2 2 21" xfId="4068"/>
    <cellStyle name="Normal 2 7 2 2 22" xfId="4069"/>
    <cellStyle name="Normal 2 7 2 2 23" xfId="4070"/>
    <cellStyle name="Normal 2 7 2 2 24" xfId="4071"/>
    <cellStyle name="Normal 2 7 2 2 25" xfId="4072"/>
    <cellStyle name="Normal 2 7 2 2 26" xfId="4073"/>
    <cellStyle name="Normal 2 7 2 2 27" xfId="4074"/>
    <cellStyle name="Normal 2 7 2 2 28" xfId="4075"/>
    <cellStyle name="Normal 2 7 2 2 29" xfId="4076"/>
    <cellStyle name="Normal 2 7 2 2 3" xfId="4077"/>
    <cellStyle name="Normal 2 7 2 2 30" xfId="4078"/>
    <cellStyle name="Normal 2 7 2 2 31" xfId="4079"/>
    <cellStyle name="Normal 2 7 2 2 32" xfId="4080"/>
    <cellStyle name="Normal 2 7 2 2 33" xfId="4081"/>
    <cellStyle name="Normal 2 7 2 2 34" xfId="4082"/>
    <cellStyle name="Normal 2 7 2 2 35" xfId="4083"/>
    <cellStyle name="Normal 2 7 2 2 36" xfId="4084"/>
    <cellStyle name="Normal 2 7 2 2 37" xfId="4085"/>
    <cellStyle name="Normal 2 7 2 2 38" xfId="4086"/>
    <cellStyle name="Normal 2 7 2 2 39" xfId="4087"/>
    <cellStyle name="Normal 2 7 2 2 4" xfId="4088"/>
    <cellStyle name="Normal 2 7 2 2 40" xfId="4089"/>
    <cellStyle name="Normal 2 7 2 2 41" xfId="4090"/>
    <cellStyle name="Normal 2 7 2 2 42" xfId="4091"/>
    <cellStyle name="Normal 2 7 2 2 43" xfId="4092"/>
    <cellStyle name="Normal 2 7 2 2 44" xfId="4093"/>
    <cellStyle name="Normal 2 7 2 2 45" xfId="4094"/>
    <cellStyle name="Normal 2 7 2 2 5" xfId="4095"/>
    <cellStyle name="Normal 2 7 2 2 6" xfId="4096"/>
    <cellStyle name="Normal 2 7 2 2 7" xfId="4097"/>
    <cellStyle name="Normal 2 7 2 2 8" xfId="4098"/>
    <cellStyle name="Normal 2 7 2 2 9" xfId="4099"/>
    <cellStyle name="Normal 2 7 2 3" xfId="4100"/>
    <cellStyle name="Normal 2 7 2 3 10" xfId="4101"/>
    <cellStyle name="Normal 2 7 2 3 11" xfId="4102"/>
    <cellStyle name="Normal 2 7 2 3 12" xfId="4103"/>
    <cellStyle name="Normal 2 7 2 3 13" xfId="4104"/>
    <cellStyle name="Normal 2 7 2 3 14" xfId="4105"/>
    <cellStyle name="Normal 2 7 2 3 15" xfId="4106"/>
    <cellStyle name="Normal 2 7 2 3 16" xfId="4107"/>
    <cellStyle name="Normal 2 7 2 3 17" xfId="4108"/>
    <cellStyle name="Normal 2 7 2 3 18" xfId="4109"/>
    <cellStyle name="Normal 2 7 2 3 19" xfId="4110"/>
    <cellStyle name="Normal 2 7 2 3 2" xfId="4111"/>
    <cellStyle name="Normal 2 7 2 3 20" xfId="4112"/>
    <cellStyle name="Normal 2 7 2 3 21" xfId="4113"/>
    <cellStyle name="Normal 2 7 2 3 22" xfId="4114"/>
    <cellStyle name="Normal 2 7 2 3 23" xfId="4115"/>
    <cellStyle name="Normal 2 7 2 3 24" xfId="4116"/>
    <cellStyle name="Normal 2 7 2 3 25" xfId="4117"/>
    <cellStyle name="Normal 2 7 2 3 26" xfId="4118"/>
    <cellStyle name="Normal 2 7 2 3 27" xfId="4119"/>
    <cellStyle name="Normal 2 7 2 3 28" xfId="4120"/>
    <cellStyle name="Normal 2 7 2 3 29" xfId="4121"/>
    <cellStyle name="Normal 2 7 2 3 3" xfId="4122"/>
    <cellStyle name="Normal 2 7 2 3 30" xfId="4123"/>
    <cellStyle name="Normal 2 7 2 3 31" xfId="4124"/>
    <cellStyle name="Normal 2 7 2 3 32" xfId="4125"/>
    <cellStyle name="Normal 2 7 2 3 33" xfId="4126"/>
    <cellStyle name="Normal 2 7 2 3 34" xfId="4127"/>
    <cellStyle name="Normal 2 7 2 3 35" xfId="4128"/>
    <cellStyle name="Normal 2 7 2 3 36" xfId="4129"/>
    <cellStyle name="Normal 2 7 2 3 37" xfId="4130"/>
    <cellStyle name="Normal 2 7 2 3 38" xfId="4131"/>
    <cellStyle name="Normal 2 7 2 3 39" xfId="4132"/>
    <cellStyle name="Normal 2 7 2 3 4" xfId="4133"/>
    <cellStyle name="Normal 2 7 2 3 40" xfId="4134"/>
    <cellStyle name="Normal 2 7 2 3 41" xfId="4135"/>
    <cellStyle name="Normal 2 7 2 3 42" xfId="4136"/>
    <cellStyle name="Normal 2 7 2 3 43" xfId="4137"/>
    <cellStyle name="Normal 2 7 2 3 44" xfId="4138"/>
    <cellStyle name="Normal 2 7 2 3 45" xfId="4139"/>
    <cellStyle name="Normal 2 7 2 3 5" xfId="4140"/>
    <cellStyle name="Normal 2 7 2 3 6" xfId="4141"/>
    <cellStyle name="Normal 2 7 2 3 7" xfId="4142"/>
    <cellStyle name="Normal 2 7 2 3 8" xfId="4143"/>
    <cellStyle name="Normal 2 7 2 3 9" xfId="4144"/>
    <cellStyle name="Normal 2 7 20" xfId="4145"/>
    <cellStyle name="Normal 2 7 21" xfId="4146"/>
    <cellStyle name="Normal 2 7 22" xfId="4147"/>
    <cellStyle name="Normal 2 7 23" xfId="4148"/>
    <cellStyle name="Normal 2 7 24" xfId="4149"/>
    <cellStyle name="Normal 2 7 25" xfId="4150"/>
    <cellStyle name="Normal 2 7 26" xfId="4151"/>
    <cellStyle name="Normal 2 7 27" xfId="4152"/>
    <cellStyle name="Normal 2 7 28" xfId="4153"/>
    <cellStyle name="Normal 2 7 29" xfId="4154"/>
    <cellStyle name="Normal 2 7 3" xfId="4155"/>
    <cellStyle name="Normal 2 7 3 10" xfId="4156"/>
    <cellStyle name="Normal 2 7 3 11" xfId="4157"/>
    <cellStyle name="Normal 2 7 3 12" xfId="4158"/>
    <cellStyle name="Normal 2 7 3 13" xfId="4159"/>
    <cellStyle name="Normal 2 7 3 14" xfId="4160"/>
    <cellStyle name="Normal 2 7 3 15" xfId="4161"/>
    <cellStyle name="Normal 2 7 3 16" xfId="4162"/>
    <cellStyle name="Normal 2 7 3 17" xfId="4163"/>
    <cellStyle name="Normal 2 7 3 18" xfId="4164"/>
    <cellStyle name="Normal 2 7 3 19" xfId="4165"/>
    <cellStyle name="Normal 2 7 3 2" xfId="4166"/>
    <cellStyle name="Normal 2 7 3 20" xfId="4167"/>
    <cellStyle name="Normal 2 7 3 21" xfId="4168"/>
    <cellStyle name="Normal 2 7 3 22" xfId="4169"/>
    <cellStyle name="Normal 2 7 3 23" xfId="4170"/>
    <cellStyle name="Normal 2 7 3 24" xfId="4171"/>
    <cellStyle name="Normal 2 7 3 25" xfId="4172"/>
    <cellStyle name="Normal 2 7 3 26" xfId="4173"/>
    <cellStyle name="Normal 2 7 3 27" xfId="4174"/>
    <cellStyle name="Normal 2 7 3 28" xfId="4175"/>
    <cellStyle name="Normal 2 7 3 29" xfId="4176"/>
    <cellStyle name="Normal 2 7 3 3" xfId="4177"/>
    <cellStyle name="Normal 2 7 3 30" xfId="4178"/>
    <cellStyle name="Normal 2 7 3 31" xfId="4179"/>
    <cellStyle name="Normal 2 7 3 32" xfId="4180"/>
    <cellStyle name="Normal 2 7 3 33" xfId="4181"/>
    <cellStyle name="Normal 2 7 3 34" xfId="4182"/>
    <cellStyle name="Normal 2 7 3 35" xfId="4183"/>
    <cellStyle name="Normal 2 7 3 36" xfId="4184"/>
    <cellStyle name="Normal 2 7 3 37" xfId="4185"/>
    <cellStyle name="Normal 2 7 3 38" xfId="4186"/>
    <cellStyle name="Normal 2 7 3 39" xfId="4187"/>
    <cellStyle name="Normal 2 7 3 4" xfId="4188"/>
    <cellStyle name="Normal 2 7 3 40" xfId="4189"/>
    <cellStyle name="Normal 2 7 3 41" xfId="4190"/>
    <cellStyle name="Normal 2 7 3 42" xfId="4191"/>
    <cellStyle name="Normal 2 7 3 43" xfId="4192"/>
    <cellStyle name="Normal 2 7 3 44" xfId="4193"/>
    <cellStyle name="Normal 2 7 3 45" xfId="4194"/>
    <cellStyle name="Normal 2 7 3 5" xfId="4195"/>
    <cellStyle name="Normal 2 7 3 6" xfId="4196"/>
    <cellStyle name="Normal 2 7 3 7" xfId="4197"/>
    <cellStyle name="Normal 2 7 3 8" xfId="4198"/>
    <cellStyle name="Normal 2 7 3 9" xfId="4199"/>
    <cellStyle name="Normal 2 7 30" xfId="4200"/>
    <cellStyle name="Normal 2 7 31" xfId="4201"/>
    <cellStyle name="Normal 2 7 32" xfId="4202"/>
    <cellStyle name="Normal 2 7 33" xfId="4203"/>
    <cellStyle name="Normal 2 7 34" xfId="4204"/>
    <cellStyle name="Normal 2 7 35" xfId="4205"/>
    <cellStyle name="Normal 2 7 36" xfId="4206"/>
    <cellStyle name="Normal 2 7 37" xfId="4207"/>
    <cellStyle name="Normal 2 7 38" xfId="4208"/>
    <cellStyle name="Normal 2 7 39" xfId="4209"/>
    <cellStyle name="Normal 2 7 4" xfId="4210"/>
    <cellStyle name="Normal 2 7 4 2" xfId="4211"/>
    <cellStyle name="Normal 2 7 4 2 10" xfId="4212"/>
    <cellStyle name="Normal 2 7 4 2 11" xfId="4213"/>
    <cellStyle name="Normal 2 7 4 2 12" xfId="4214"/>
    <cellStyle name="Normal 2 7 4 2 13" xfId="4215"/>
    <cellStyle name="Normal 2 7 4 2 14" xfId="4216"/>
    <cellStyle name="Normal 2 7 4 2 15" xfId="4217"/>
    <cellStyle name="Normal 2 7 4 2 16" xfId="4218"/>
    <cellStyle name="Normal 2 7 4 2 17" xfId="4219"/>
    <cellStyle name="Normal 2 7 4 2 18" xfId="4220"/>
    <cellStyle name="Normal 2 7 4 2 19" xfId="4221"/>
    <cellStyle name="Normal 2 7 4 2 2" xfId="4222"/>
    <cellStyle name="Normal 2 7 4 2 20" xfId="4223"/>
    <cellStyle name="Normal 2 7 4 2 21" xfId="4224"/>
    <cellStyle name="Normal 2 7 4 2 22" xfId="4225"/>
    <cellStyle name="Normal 2 7 4 2 23" xfId="4226"/>
    <cellStyle name="Normal 2 7 4 2 24" xfId="4227"/>
    <cellStyle name="Normal 2 7 4 2 25" xfId="4228"/>
    <cellStyle name="Normal 2 7 4 2 26" xfId="4229"/>
    <cellStyle name="Normal 2 7 4 2 27" xfId="4230"/>
    <cellStyle name="Normal 2 7 4 2 28" xfId="4231"/>
    <cellStyle name="Normal 2 7 4 2 29" xfId="4232"/>
    <cellStyle name="Normal 2 7 4 2 3" xfId="4233"/>
    <cellStyle name="Normal 2 7 4 2 30" xfId="4234"/>
    <cellStyle name="Normal 2 7 4 2 31" xfId="4235"/>
    <cellStyle name="Normal 2 7 4 2 32" xfId="4236"/>
    <cellStyle name="Normal 2 7 4 2 33" xfId="4237"/>
    <cellStyle name="Normal 2 7 4 2 34" xfId="4238"/>
    <cellStyle name="Normal 2 7 4 2 35" xfId="4239"/>
    <cellStyle name="Normal 2 7 4 2 36" xfId="4240"/>
    <cellStyle name="Normal 2 7 4 2 37" xfId="4241"/>
    <cellStyle name="Normal 2 7 4 2 38" xfId="4242"/>
    <cellStyle name="Normal 2 7 4 2 39" xfId="4243"/>
    <cellStyle name="Normal 2 7 4 2 4" xfId="4244"/>
    <cellStyle name="Normal 2 7 4 2 40" xfId="4245"/>
    <cellStyle name="Normal 2 7 4 2 41" xfId="4246"/>
    <cellStyle name="Normal 2 7 4 2 42" xfId="4247"/>
    <cellStyle name="Normal 2 7 4 2 43" xfId="4248"/>
    <cellStyle name="Normal 2 7 4 2 44" xfId="4249"/>
    <cellStyle name="Normal 2 7 4 2 45" xfId="4250"/>
    <cellStyle name="Normal 2 7 4 2 5" xfId="4251"/>
    <cellStyle name="Normal 2 7 4 2 6" xfId="4252"/>
    <cellStyle name="Normal 2 7 4 2 7" xfId="4253"/>
    <cellStyle name="Normal 2 7 4 2 8" xfId="4254"/>
    <cellStyle name="Normal 2 7 4 2 9" xfId="4255"/>
    <cellStyle name="Normal 2 7 40" xfId="4256"/>
    <cellStyle name="Normal 2 7 41" xfId="4257"/>
    <cellStyle name="Normal 2 7 42" xfId="4258"/>
    <cellStyle name="Normal 2 7 43" xfId="4259"/>
    <cellStyle name="Normal 2 7 44" xfId="4260"/>
    <cellStyle name="Normal 2 7 45" xfId="4261"/>
    <cellStyle name="Normal 2 7 46" xfId="4262"/>
    <cellStyle name="Normal 2 7 47" xfId="4263"/>
    <cellStyle name="Normal 2 7 48" xfId="4264"/>
    <cellStyle name="Normal 2 7 5" xfId="4265"/>
    <cellStyle name="Normal 2 7 6" xfId="4266"/>
    <cellStyle name="Normal 2 7 7" xfId="4267"/>
    <cellStyle name="Normal 2 7 8" xfId="4268"/>
    <cellStyle name="Normal 2 7 9" xfId="4269"/>
    <cellStyle name="Normal 2 8" xfId="4270"/>
    <cellStyle name="Normal 2 8 1" xfId="4271"/>
    <cellStyle name="Normal 2 8 10" xfId="4272"/>
    <cellStyle name="Normal 2 8 11" xfId="4273"/>
    <cellStyle name="Normal 2 8 12" xfId="4274"/>
    <cellStyle name="Normal 2 8 13" xfId="4275"/>
    <cellStyle name="Normal 2 8 14" xfId="4276"/>
    <cellStyle name="Normal 2 8 15" xfId="4277"/>
    <cellStyle name="Normal 2 8 16" xfId="4278"/>
    <cellStyle name="Normal 2 8 17" xfId="4279"/>
    <cellStyle name="Normal 2 8 18" xfId="4280"/>
    <cellStyle name="Normal 2 8 19" xfId="4281"/>
    <cellStyle name="Normal 2 8 2" xfId="4282"/>
    <cellStyle name="Normal 2 8 20" xfId="4283"/>
    <cellStyle name="Normal 2 8 21" xfId="4284"/>
    <cellStyle name="Normal 2 8 22" xfId="4285"/>
    <cellStyle name="Normal 2 8 23" xfId="4286"/>
    <cellStyle name="Normal 2 8 24" xfId="4287"/>
    <cellStyle name="Normal 2 8 25" xfId="4288"/>
    <cellStyle name="Normal 2 8 26" xfId="4289"/>
    <cellStyle name="Normal 2 8 27" xfId="4290"/>
    <cellStyle name="Normal 2 8 28" xfId="4291"/>
    <cellStyle name="Normal 2 8 29" xfId="4292"/>
    <cellStyle name="Normal 2 8 3" xfId="4293"/>
    <cellStyle name="Normal 2 8 30" xfId="4294"/>
    <cellStyle name="Normal 2 8 31" xfId="4295"/>
    <cellStyle name="Normal 2 8 32" xfId="4296"/>
    <cellStyle name="Normal 2 8 33" xfId="4297"/>
    <cellStyle name="Normal 2 8 34" xfId="4298"/>
    <cellStyle name="Normal 2 8 35" xfId="4299"/>
    <cellStyle name="Normal 2 8 36" xfId="4300"/>
    <cellStyle name="Normal 2 8 37" xfId="4301"/>
    <cellStyle name="Normal 2 8 38" xfId="4302"/>
    <cellStyle name="Normal 2 8 39" xfId="4303"/>
    <cellStyle name="Normal 2 8 4" xfId="4304"/>
    <cellStyle name="Normal 2 8 40" xfId="4305"/>
    <cellStyle name="Normal 2 8 41" xfId="4306"/>
    <cellStyle name="Normal 2 8 42" xfId="4307"/>
    <cellStyle name="Normal 2 8 43" xfId="4308"/>
    <cellStyle name="Normal 2 8 44" xfId="4309"/>
    <cellStyle name="Normal 2 8 45" xfId="4310"/>
    <cellStyle name="Normal 2 8 5" xfId="4311"/>
    <cellStyle name="Normal 2 8 6" xfId="4312"/>
    <cellStyle name="Normal 2 8 7" xfId="4313"/>
    <cellStyle name="Normal 2 8 8" xfId="4314"/>
    <cellStyle name="Normal 2 8 9" xfId="4315"/>
    <cellStyle name="Normal 2 9" xfId="4316"/>
    <cellStyle name="Normal 2 9 1" xfId="4317"/>
    <cellStyle name="Normal 2 9 2" xfId="4318"/>
    <cellStyle name="Normal 2 9 2 10" xfId="4319"/>
    <cellStyle name="Normal 2 9 2 11" xfId="4320"/>
    <cellStyle name="Normal 2 9 2 12" xfId="4321"/>
    <cellStyle name="Normal 2 9 2 13" xfId="4322"/>
    <cellStyle name="Normal 2 9 2 14" xfId="4323"/>
    <cellStyle name="Normal 2 9 2 15" xfId="4324"/>
    <cellStyle name="Normal 2 9 2 16" xfId="4325"/>
    <cellStyle name="Normal 2 9 2 17" xfId="4326"/>
    <cellStyle name="Normal 2 9 2 18" xfId="4327"/>
    <cellStyle name="Normal 2 9 2 19" xfId="4328"/>
    <cellStyle name="Normal 2 9 2 2" xfId="4329"/>
    <cellStyle name="Normal 2 9 2 20" xfId="4330"/>
    <cellStyle name="Normal 2 9 2 21" xfId="4331"/>
    <cellStyle name="Normal 2 9 2 22" xfId="4332"/>
    <cellStyle name="Normal 2 9 2 23" xfId="4333"/>
    <cellStyle name="Normal 2 9 2 24" xfId="4334"/>
    <cellStyle name="Normal 2 9 2 25" xfId="4335"/>
    <cellStyle name="Normal 2 9 2 26" xfId="4336"/>
    <cellStyle name="Normal 2 9 2 27" xfId="4337"/>
    <cellStyle name="Normal 2 9 2 28" xfId="4338"/>
    <cellStyle name="Normal 2 9 2 29" xfId="4339"/>
    <cellStyle name="Normal 2 9 2 3" xfId="4340"/>
    <cellStyle name="Normal 2 9 2 30" xfId="4341"/>
    <cellStyle name="Normal 2 9 2 31" xfId="4342"/>
    <cellStyle name="Normal 2 9 2 32" xfId="4343"/>
    <cellStyle name="Normal 2 9 2 33" xfId="4344"/>
    <cellStyle name="Normal 2 9 2 34" xfId="4345"/>
    <cellStyle name="Normal 2 9 2 35" xfId="4346"/>
    <cellStyle name="Normal 2 9 2 36" xfId="4347"/>
    <cellStyle name="Normal 2 9 2 37" xfId="4348"/>
    <cellStyle name="Normal 2 9 2 38" xfId="4349"/>
    <cellStyle name="Normal 2 9 2 39" xfId="4350"/>
    <cellStyle name="Normal 2 9 2 4" xfId="4351"/>
    <cellStyle name="Normal 2 9 2 40" xfId="4352"/>
    <cellStyle name="Normal 2 9 2 41" xfId="4353"/>
    <cellStyle name="Normal 2 9 2 42" xfId="4354"/>
    <cellStyle name="Normal 2 9 2 43" xfId="4355"/>
    <cellStyle name="Normal 2 9 2 44" xfId="4356"/>
    <cellStyle name="Normal 2 9 2 45" xfId="4357"/>
    <cellStyle name="Normal 2 9 2 5" xfId="4358"/>
    <cellStyle name="Normal 2 9 2 6" xfId="4359"/>
    <cellStyle name="Normal 2 9 2 7" xfId="4360"/>
    <cellStyle name="Normal 2 9 2 8" xfId="4361"/>
    <cellStyle name="Normal 2 9 2 9" xfId="4362"/>
    <cellStyle name="Normal 2_concentrados TIJUANA" xfId="4363"/>
    <cellStyle name="Normal 20" xfId="4364"/>
    <cellStyle name="Normal 20 2" xfId="4365"/>
    <cellStyle name="Normal 20 2 10" xfId="4366"/>
    <cellStyle name="Normal 20 2 11" xfId="4367"/>
    <cellStyle name="Normal 20 2 12" xfId="4368"/>
    <cellStyle name="Normal 20 2 13" xfId="4369"/>
    <cellStyle name="Normal 20 2 14" xfId="4370"/>
    <cellStyle name="Normal 20 2 15" xfId="4371"/>
    <cellStyle name="Normal 20 2 16" xfId="4372"/>
    <cellStyle name="Normal 20 2 17" xfId="4373"/>
    <cellStyle name="Normal 20 2 18" xfId="4374"/>
    <cellStyle name="Normal 20 2 19" xfId="4375"/>
    <cellStyle name="Normal 20 2 2" xfId="4376"/>
    <cellStyle name="Normal 20 2 20" xfId="4377"/>
    <cellStyle name="Normal 20 2 21" xfId="4378"/>
    <cellStyle name="Normal 20 2 22" xfId="4379"/>
    <cellStyle name="Normal 20 2 23" xfId="4380"/>
    <cellStyle name="Normal 20 2 24" xfId="4381"/>
    <cellStyle name="Normal 20 2 25" xfId="4382"/>
    <cellStyle name="Normal 20 2 26" xfId="4383"/>
    <cellStyle name="Normal 20 2 27" xfId="4384"/>
    <cellStyle name="Normal 20 2 28" xfId="4385"/>
    <cellStyle name="Normal 20 2 29" xfId="4386"/>
    <cellStyle name="Normal 20 2 3" xfId="4387"/>
    <cellStyle name="Normal 20 2 30" xfId="4388"/>
    <cellStyle name="Normal 20 2 31" xfId="4389"/>
    <cellStyle name="Normal 20 2 32" xfId="4390"/>
    <cellStyle name="Normal 20 2 33" xfId="4391"/>
    <cellStyle name="Normal 20 2 34" xfId="4392"/>
    <cellStyle name="Normal 20 2 35" xfId="4393"/>
    <cellStyle name="Normal 20 2 36" xfId="4394"/>
    <cellStyle name="Normal 20 2 37" xfId="4395"/>
    <cellStyle name="Normal 20 2 38" xfId="4396"/>
    <cellStyle name="Normal 20 2 39" xfId="4397"/>
    <cellStyle name="Normal 20 2 4" xfId="4398"/>
    <cellStyle name="Normal 20 2 40" xfId="4399"/>
    <cellStyle name="Normal 20 2 41" xfId="4400"/>
    <cellStyle name="Normal 20 2 42" xfId="4401"/>
    <cellStyle name="Normal 20 2 43" xfId="4402"/>
    <cellStyle name="Normal 20 2 44" xfId="4403"/>
    <cellStyle name="Normal 20 2 45" xfId="4404"/>
    <cellStyle name="Normal 20 2 5" xfId="4405"/>
    <cellStyle name="Normal 20 2 6" xfId="4406"/>
    <cellStyle name="Normal 20 2 7" xfId="4407"/>
    <cellStyle name="Normal 20 2 8" xfId="4408"/>
    <cellStyle name="Normal 20 2 9" xfId="4409"/>
    <cellStyle name="Normal 21" xfId="4410"/>
    <cellStyle name="Normal 21 2" xfId="4411"/>
    <cellStyle name="Normal 21 2 10" xfId="4412"/>
    <cellStyle name="Normal 21 2 11" xfId="4413"/>
    <cellStyle name="Normal 21 2 12" xfId="4414"/>
    <cellStyle name="Normal 21 2 13" xfId="4415"/>
    <cellStyle name="Normal 21 2 14" xfId="4416"/>
    <cellStyle name="Normal 21 2 15" xfId="4417"/>
    <cellStyle name="Normal 21 2 16" xfId="4418"/>
    <cellStyle name="Normal 21 2 17" xfId="4419"/>
    <cellStyle name="Normal 21 2 18" xfId="4420"/>
    <cellStyle name="Normal 21 2 19" xfId="4421"/>
    <cellStyle name="Normal 21 2 2" xfId="4422"/>
    <cellStyle name="Normal 21 2 20" xfId="4423"/>
    <cellStyle name="Normal 21 2 21" xfId="4424"/>
    <cellStyle name="Normal 21 2 22" xfId="4425"/>
    <cellStyle name="Normal 21 2 23" xfId="4426"/>
    <cellStyle name="Normal 21 2 24" xfId="4427"/>
    <cellStyle name="Normal 21 2 25" xfId="4428"/>
    <cellStyle name="Normal 21 2 26" xfId="4429"/>
    <cellStyle name="Normal 21 2 27" xfId="4430"/>
    <cellStyle name="Normal 21 2 28" xfId="4431"/>
    <cellStyle name="Normal 21 2 29" xfId="4432"/>
    <cellStyle name="Normal 21 2 3" xfId="4433"/>
    <cellStyle name="Normal 21 2 30" xfId="4434"/>
    <cellStyle name="Normal 21 2 31" xfId="4435"/>
    <cellStyle name="Normal 21 2 32" xfId="4436"/>
    <cellStyle name="Normal 21 2 33" xfId="4437"/>
    <cellStyle name="Normal 21 2 34" xfId="4438"/>
    <cellStyle name="Normal 21 2 35" xfId="4439"/>
    <cellStyle name="Normal 21 2 36" xfId="4440"/>
    <cellStyle name="Normal 21 2 37" xfId="4441"/>
    <cellStyle name="Normal 21 2 38" xfId="4442"/>
    <cellStyle name="Normal 21 2 39" xfId="4443"/>
    <cellStyle name="Normal 21 2 4" xfId="4444"/>
    <cellStyle name="Normal 21 2 40" xfId="4445"/>
    <cellStyle name="Normal 21 2 41" xfId="4446"/>
    <cellStyle name="Normal 21 2 42" xfId="4447"/>
    <cellStyle name="Normal 21 2 43" xfId="4448"/>
    <cellStyle name="Normal 21 2 44" xfId="4449"/>
    <cellStyle name="Normal 21 2 45" xfId="4450"/>
    <cellStyle name="Normal 21 2 5" xfId="4451"/>
    <cellStyle name="Normal 21 2 6" xfId="4452"/>
    <cellStyle name="Normal 21 2 7" xfId="4453"/>
    <cellStyle name="Normal 21 2 8" xfId="4454"/>
    <cellStyle name="Normal 21 2 9" xfId="4455"/>
    <cellStyle name="Normal 22" xfId="4456"/>
    <cellStyle name="Normal 22 2" xfId="4457"/>
    <cellStyle name="Normal 22 2 10" xfId="4458"/>
    <cellStyle name="Normal 22 2 11" xfId="4459"/>
    <cellStyle name="Normal 22 2 12" xfId="4460"/>
    <cellStyle name="Normal 22 2 13" xfId="4461"/>
    <cellStyle name="Normal 22 2 14" xfId="4462"/>
    <cellStyle name="Normal 22 2 15" xfId="4463"/>
    <cellStyle name="Normal 22 2 16" xfId="4464"/>
    <cellStyle name="Normal 22 2 17" xfId="4465"/>
    <cellStyle name="Normal 22 2 18" xfId="4466"/>
    <cellStyle name="Normal 22 2 19" xfId="4467"/>
    <cellStyle name="Normal 22 2 2" xfId="4468"/>
    <cellStyle name="Normal 22 2 20" xfId="4469"/>
    <cellStyle name="Normal 22 2 21" xfId="4470"/>
    <cellStyle name="Normal 22 2 22" xfId="4471"/>
    <cellStyle name="Normal 22 2 23" xfId="4472"/>
    <cellStyle name="Normal 22 2 24" xfId="4473"/>
    <cellStyle name="Normal 22 2 25" xfId="4474"/>
    <cellStyle name="Normal 22 2 26" xfId="4475"/>
    <cellStyle name="Normal 22 2 27" xfId="4476"/>
    <cellStyle name="Normal 22 2 28" xfId="4477"/>
    <cellStyle name="Normal 22 2 29" xfId="4478"/>
    <cellStyle name="Normal 22 2 3" xfId="4479"/>
    <cellStyle name="Normal 22 2 30" xfId="4480"/>
    <cellStyle name="Normal 22 2 31" xfId="4481"/>
    <cellStyle name="Normal 22 2 32" xfId="4482"/>
    <cellStyle name="Normal 22 2 33" xfId="4483"/>
    <cellStyle name="Normal 22 2 34" xfId="4484"/>
    <cellStyle name="Normal 22 2 35" xfId="4485"/>
    <cellStyle name="Normal 22 2 36" xfId="4486"/>
    <cellStyle name="Normal 22 2 37" xfId="4487"/>
    <cellStyle name="Normal 22 2 38" xfId="4488"/>
    <cellStyle name="Normal 22 2 39" xfId="4489"/>
    <cellStyle name="Normal 22 2 4" xfId="4490"/>
    <cellStyle name="Normal 22 2 40" xfId="4491"/>
    <cellStyle name="Normal 22 2 41" xfId="4492"/>
    <cellStyle name="Normal 22 2 42" xfId="4493"/>
    <cellStyle name="Normal 22 2 43" xfId="4494"/>
    <cellStyle name="Normal 22 2 44" xfId="4495"/>
    <cellStyle name="Normal 22 2 45" xfId="4496"/>
    <cellStyle name="Normal 22 2 5" xfId="4497"/>
    <cellStyle name="Normal 22 2 6" xfId="4498"/>
    <cellStyle name="Normal 22 2 7" xfId="4499"/>
    <cellStyle name="Normal 22 2 8" xfId="4500"/>
    <cellStyle name="Normal 22 2 9" xfId="4501"/>
    <cellStyle name="Normal 23" xfId="4502"/>
    <cellStyle name="Normal 23 2" xfId="4503"/>
    <cellStyle name="Normal 23 2 10" xfId="4504"/>
    <cellStyle name="Normal 23 2 11" xfId="4505"/>
    <cellStyle name="Normal 23 2 12" xfId="4506"/>
    <cellStyle name="Normal 23 2 13" xfId="4507"/>
    <cellStyle name="Normal 23 2 14" xfId="4508"/>
    <cellStyle name="Normal 23 2 15" xfId="4509"/>
    <cellStyle name="Normal 23 2 16" xfId="4510"/>
    <cellStyle name="Normal 23 2 17" xfId="4511"/>
    <cellStyle name="Normal 23 2 18" xfId="4512"/>
    <cellStyle name="Normal 23 2 19" xfId="4513"/>
    <cellStyle name="Normal 23 2 2" xfId="4514"/>
    <cellStyle name="Normal 23 2 20" xfId="4515"/>
    <cellStyle name="Normal 23 2 21" xfId="4516"/>
    <cellStyle name="Normal 23 2 22" xfId="4517"/>
    <cellStyle name="Normal 23 2 23" xfId="4518"/>
    <cellStyle name="Normal 23 2 24" xfId="4519"/>
    <cellStyle name="Normal 23 2 25" xfId="4520"/>
    <cellStyle name="Normal 23 2 26" xfId="4521"/>
    <cellStyle name="Normal 23 2 27" xfId="4522"/>
    <cellStyle name="Normal 23 2 28" xfId="4523"/>
    <cellStyle name="Normal 23 2 29" xfId="4524"/>
    <cellStyle name="Normal 23 2 3" xfId="4525"/>
    <cellStyle name="Normal 23 2 30" xfId="4526"/>
    <cellStyle name="Normal 23 2 31" xfId="4527"/>
    <cellStyle name="Normal 23 2 32" xfId="4528"/>
    <cellStyle name="Normal 23 2 33" xfId="4529"/>
    <cellStyle name="Normal 23 2 34" xfId="4530"/>
    <cellStyle name="Normal 23 2 35" xfId="4531"/>
    <cellStyle name="Normal 23 2 36" xfId="4532"/>
    <cellStyle name="Normal 23 2 37" xfId="4533"/>
    <cellStyle name="Normal 23 2 38" xfId="4534"/>
    <cellStyle name="Normal 23 2 39" xfId="4535"/>
    <cellStyle name="Normal 23 2 4" xfId="4536"/>
    <cellStyle name="Normal 23 2 40" xfId="4537"/>
    <cellStyle name="Normal 23 2 41" xfId="4538"/>
    <cellStyle name="Normal 23 2 42" xfId="4539"/>
    <cellStyle name="Normal 23 2 43" xfId="4540"/>
    <cellStyle name="Normal 23 2 44" xfId="4541"/>
    <cellStyle name="Normal 23 2 45" xfId="4542"/>
    <cellStyle name="Normal 23 2 5" xfId="4543"/>
    <cellStyle name="Normal 23 2 6" xfId="4544"/>
    <cellStyle name="Normal 23 2 7" xfId="4545"/>
    <cellStyle name="Normal 23 2 8" xfId="4546"/>
    <cellStyle name="Normal 23 2 9" xfId="4547"/>
    <cellStyle name="Normal 24" xfId="4548"/>
    <cellStyle name="Normal 24 2" xfId="4549"/>
    <cellStyle name="Normal 24 2 10" xfId="4550"/>
    <cellStyle name="Normal 24 2 11" xfId="4551"/>
    <cellStyle name="Normal 24 2 12" xfId="4552"/>
    <cellStyle name="Normal 24 2 13" xfId="4553"/>
    <cellStyle name="Normal 24 2 14" xfId="4554"/>
    <cellStyle name="Normal 24 2 15" xfId="4555"/>
    <cellStyle name="Normal 24 2 16" xfId="4556"/>
    <cellStyle name="Normal 24 2 17" xfId="4557"/>
    <cellStyle name="Normal 24 2 18" xfId="4558"/>
    <cellStyle name="Normal 24 2 19" xfId="4559"/>
    <cellStyle name="Normal 24 2 2" xfId="4560"/>
    <cellStyle name="Normal 24 2 20" xfId="4561"/>
    <cellStyle name="Normal 24 2 21" xfId="4562"/>
    <cellStyle name="Normal 24 2 22" xfId="4563"/>
    <cellStyle name="Normal 24 2 23" xfId="4564"/>
    <cellStyle name="Normal 24 2 24" xfId="4565"/>
    <cellStyle name="Normal 24 2 25" xfId="4566"/>
    <cellStyle name="Normal 24 2 26" xfId="4567"/>
    <cellStyle name="Normal 24 2 27" xfId="4568"/>
    <cellStyle name="Normal 24 2 28" xfId="4569"/>
    <cellStyle name="Normal 24 2 29" xfId="4570"/>
    <cellStyle name="Normal 24 2 3" xfId="4571"/>
    <cellStyle name="Normal 24 2 30" xfId="4572"/>
    <cellStyle name="Normal 24 2 31" xfId="4573"/>
    <cellStyle name="Normal 24 2 32" xfId="4574"/>
    <cellStyle name="Normal 24 2 33" xfId="4575"/>
    <cellStyle name="Normal 24 2 34" xfId="4576"/>
    <cellStyle name="Normal 24 2 35" xfId="4577"/>
    <cellStyle name="Normal 24 2 36" xfId="4578"/>
    <cellStyle name="Normal 24 2 37" xfId="4579"/>
    <cellStyle name="Normal 24 2 38" xfId="4580"/>
    <cellStyle name="Normal 24 2 39" xfId="4581"/>
    <cellStyle name="Normal 24 2 4" xfId="4582"/>
    <cellStyle name="Normal 24 2 40" xfId="4583"/>
    <cellStyle name="Normal 24 2 41" xfId="4584"/>
    <cellStyle name="Normal 24 2 42" xfId="4585"/>
    <cellStyle name="Normal 24 2 43" xfId="4586"/>
    <cellStyle name="Normal 24 2 44" xfId="4587"/>
    <cellStyle name="Normal 24 2 45" xfId="4588"/>
    <cellStyle name="Normal 24 2 5" xfId="4589"/>
    <cellStyle name="Normal 24 2 6" xfId="4590"/>
    <cellStyle name="Normal 24 2 7" xfId="4591"/>
    <cellStyle name="Normal 24 2 8" xfId="4592"/>
    <cellStyle name="Normal 24 2 9" xfId="4593"/>
    <cellStyle name="Normal 25" xfId="4594"/>
    <cellStyle name="Normal 25 2" xfId="4595"/>
    <cellStyle name="Normal 25 2 10" xfId="4596"/>
    <cellStyle name="Normal 25 2 11" xfId="4597"/>
    <cellStyle name="Normal 25 2 12" xfId="4598"/>
    <cellStyle name="Normal 25 2 13" xfId="4599"/>
    <cellStyle name="Normal 25 2 14" xfId="4600"/>
    <cellStyle name="Normal 25 2 15" xfId="4601"/>
    <cellStyle name="Normal 25 2 16" xfId="4602"/>
    <cellStyle name="Normal 25 2 17" xfId="4603"/>
    <cellStyle name="Normal 25 2 18" xfId="4604"/>
    <cellStyle name="Normal 25 2 19" xfId="4605"/>
    <cellStyle name="Normal 25 2 2" xfId="4606"/>
    <cellStyle name="Normal 25 2 20" xfId="4607"/>
    <cellStyle name="Normal 25 2 21" xfId="4608"/>
    <cellStyle name="Normal 25 2 22" xfId="4609"/>
    <cellStyle name="Normal 25 2 23" xfId="4610"/>
    <cellStyle name="Normal 25 2 24" xfId="4611"/>
    <cellStyle name="Normal 25 2 25" xfId="4612"/>
    <cellStyle name="Normal 25 2 26" xfId="4613"/>
    <cellStyle name="Normal 25 2 27" xfId="4614"/>
    <cellStyle name="Normal 25 2 28" xfId="4615"/>
    <cellStyle name="Normal 25 2 29" xfId="4616"/>
    <cellStyle name="Normal 25 2 3" xfId="4617"/>
    <cellStyle name="Normal 25 2 30" xfId="4618"/>
    <cellStyle name="Normal 25 2 31" xfId="4619"/>
    <cellStyle name="Normal 25 2 32" xfId="4620"/>
    <cellStyle name="Normal 25 2 33" xfId="4621"/>
    <cellStyle name="Normal 25 2 34" xfId="4622"/>
    <cellStyle name="Normal 25 2 35" xfId="4623"/>
    <cellStyle name="Normal 25 2 36" xfId="4624"/>
    <cellStyle name="Normal 25 2 37" xfId="4625"/>
    <cellStyle name="Normal 25 2 38" xfId="4626"/>
    <cellStyle name="Normal 25 2 39" xfId="4627"/>
    <cellStyle name="Normal 25 2 4" xfId="4628"/>
    <cellStyle name="Normal 25 2 40" xfId="4629"/>
    <cellStyle name="Normal 25 2 41" xfId="4630"/>
    <cellStyle name="Normal 25 2 42" xfId="4631"/>
    <cellStyle name="Normal 25 2 43" xfId="4632"/>
    <cellStyle name="Normal 25 2 44" xfId="4633"/>
    <cellStyle name="Normal 25 2 45" xfId="4634"/>
    <cellStyle name="Normal 25 2 5" xfId="4635"/>
    <cellStyle name="Normal 25 2 6" xfId="4636"/>
    <cellStyle name="Normal 25 2 7" xfId="4637"/>
    <cellStyle name="Normal 25 2 8" xfId="4638"/>
    <cellStyle name="Normal 25 2 9" xfId="4639"/>
    <cellStyle name="Normal 26" xfId="4640"/>
    <cellStyle name="Normal 26 2" xfId="4641"/>
    <cellStyle name="Normal 26 2 10" xfId="4642"/>
    <cellStyle name="Normal 26 2 11" xfId="4643"/>
    <cellStyle name="Normal 26 2 12" xfId="4644"/>
    <cellStyle name="Normal 26 2 13" xfId="4645"/>
    <cellStyle name="Normal 26 2 14" xfId="4646"/>
    <cellStyle name="Normal 26 2 15" xfId="4647"/>
    <cellStyle name="Normal 26 2 16" xfId="4648"/>
    <cellStyle name="Normal 26 2 17" xfId="4649"/>
    <cellStyle name="Normal 26 2 18" xfId="4650"/>
    <cellStyle name="Normal 26 2 19" xfId="4651"/>
    <cellStyle name="Normal 26 2 2" xfId="4652"/>
    <cellStyle name="Normal 26 2 20" xfId="4653"/>
    <cellStyle name="Normal 26 2 21" xfId="4654"/>
    <cellStyle name="Normal 26 2 22" xfId="4655"/>
    <cellStyle name="Normal 26 2 23" xfId="4656"/>
    <cellStyle name="Normal 26 2 24" xfId="4657"/>
    <cellStyle name="Normal 26 2 25" xfId="4658"/>
    <cellStyle name="Normal 26 2 26" xfId="4659"/>
    <cellStyle name="Normal 26 2 27" xfId="4660"/>
    <cellStyle name="Normal 26 2 28" xfId="4661"/>
    <cellStyle name="Normal 26 2 29" xfId="4662"/>
    <cellStyle name="Normal 26 2 3" xfId="4663"/>
    <cellStyle name="Normal 26 2 30" xfId="4664"/>
    <cellStyle name="Normal 26 2 31" xfId="4665"/>
    <cellStyle name="Normal 26 2 32" xfId="4666"/>
    <cellStyle name="Normal 26 2 33" xfId="4667"/>
    <cellStyle name="Normal 26 2 34" xfId="4668"/>
    <cellStyle name="Normal 26 2 35" xfId="4669"/>
    <cellStyle name="Normal 26 2 36" xfId="4670"/>
    <cellStyle name="Normal 26 2 37" xfId="4671"/>
    <cellStyle name="Normal 26 2 38" xfId="4672"/>
    <cellStyle name="Normal 26 2 39" xfId="4673"/>
    <cellStyle name="Normal 26 2 4" xfId="4674"/>
    <cellStyle name="Normal 26 2 40" xfId="4675"/>
    <cellStyle name="Normal 26 2 41" xfId="4676"/>
    <cellStyle name="Normal 26 2 42" xfId="4677"/>
    <cellStyle name="Normal 26 2 43" xfId="4678"/>
    <cellStyle name="Normal 26 2 44" xfId="4679"/>
    <cellStyle name="Normal 26 2 45" xfId="4680"/>
    <cellStyle name="Normal 26 2 5" xfId="4681"/>
    <cellStyle name="Normal 26 2 6" xfId="4682"/>
    <cellStyle name="Normal 26 2 7" xfId="4683"/>
    <cellStyle name="Normal 26 2 8" xfId="4684"/>
    <cellStyle name="Normal 26 2 9" xfId="4685"/>
    <cellStyle name="Normal 27" xfId="4686"/>
    <cellStyle name="Normal 27 2" xfId="4687"/>
    <cellStyle name="Normal 27 2 10" xfId="4688"/>
    <cellStyle name="Normal 27 2 11" xfId="4689"/>
    <cellStyle name="Normal 27 2 12" xfId="4690"/>
    <cellStyle name="Normal 27 2 13" xfId="4691"/>
    <cellStyle name="Normal 27 2 14" xfId="4692"/>
    <cellStyle name="Normal 27 2 15" xfId="4693"/>
    <cellStyle name="Normal 27 2 16" xfId="4694"/>
    <cellStyle name="Normal 27 2 17" xfId="4695"/>
    <cellStyle name="Normal 27 2 18" xfId="4696"/>
    <cellStyle name="Normal 27 2 19" xfId="4697"/>
    <cellStyle name="Normal 27 2 2" xfId="4698"/>
    <cellStyle name="Normal 27 2 20" xfId="4699"/>
    <cellStyle name="Normal 27 2 21" xfId="4700"/>
    <cellStyle name="Normal 27 2 22" xfId="4701"/>
    <cellStyle name="Normal 27 2 23" xfId="4702"/>
    <cellStyle name="Normal 27 2 24" xfId="4703"/>
    <cellStyle name="Normal 27 2 25" xfId="4704"/>
    <cellStyle name="Normal 27 2 26" xfId="4705"/>
    <cellStyle name="Normal 27 2 27" xfId="4706"/>
    <cellStyle name="Normal 27 2 28" xfId="4707"/>
    <cellStyle name="Normal 27 2 29" xfId="4708"/>
    <cellStyle name="Normal 27 2 3" xfId="4709"/>
    <cellStyle name="Normal 27 2 30" xfId="4710"/>
    <cellStyle name="Normal 27 2 31" xfId="4711"/>
    <cellStyle name="Normal 27 2 32" xfId="4712"/>
    <cellStyle name="Normal 27 2 33" xfId="4713"/>
    <cellStyle name="Normal 27 2 34" xfId="4714"/>
    <cellStyle name="Normal 27 2 35" xfId="4715"/>
    <cellStyle name="Normal 27 2 36" xfId="4716"/>
    <cellStyle name="Normal 27 2 37" xfId="4717"/>
    <cellStyle name="Normal 27 2 38" xfId="4718"/>
    <cellStyle name="Normal 27 2 39" xfId="4719"/>
    <cellStyle name="Normal 27 2 4" xfId="4720"/>
    <cellStyle name="Normal 27 2 40" xfId="4721"/>
    <cellStyle name="Normal 27 2 41" xfId="4722"/>
    <cellStyle name="Normal 27 2 42" xfId="4723"/>
    <cellStyle name="Normal 27 2 43" xfId="4724"/>
    <cellStyle name="Normal 27 2 44" xfId="4725"/>
    <cellStyle name="Normal 27 2 45" xfId="4726"/>
    <cellStyle name="Normal 27 2 5" xfId="4727"/>
    <cellStyle name="Normal 27 2 6" xfId="4728"/>
    <cellStyle name="Normal 27 2 7" xfId="4729"/>
    <cellStyle name="Normal 27 2 8" xfId="4730"/>
    <cellStyle name="Normal 27 2 9" xfId="4731"/>
    <cellStyle name="Normal 28" xfId="4732"/>
    <cellStyle name="Normal 28 2" xfId="4733"/>
    <cellStyle name="Normal 29" xfId="4734"/>
    <cellStyle name="Normal 3" xfId="4735"/>
    <cellStyle name="Normal 3 2" xfId="4736"/>
    <cellStyle name="Normal 3 2 2" xfId="4737"/>
    <cellStyle name="Normal 3 2 2 10" xfId="4738"/>
    <cellStyle name="Normal 3 2 2 11" xfId="4739"/>
    <cellStyle name="Normal 3 2 2 12" xfId="4740"/>
    <cellStyle name="Normal 3 2 2 13" xfId="4741"/>
    <cellStyle name="Normal 3 2 2 14" xfId="4742"/>
    <cellStyle name="Normal 3 2 2 15" xfId="4743"/>
    <cellStyle name="Normal 3 2 2 16" xfId="4744"/>
    <cellStyle name="Normal 3 2 2 17" xfId="4745"/>
    <cellStyle name="Normal 3 2 2 18" xfId="4746"/>
    <cellStyle name="Normal 3 2 2 19" xfId="4747"/>
    <cellStyle name="Normal 3 2 2 2" xfId="4748"/>
    <cellStyle name="Normal 3 2 2 2 2" xfId="4749"/>
    <cellStyle name="Normal 3 2 2 2 2 10" xfId="4750"/>
    <cellStyle name="Normal 3 2 2 2 2 11" xfId="4751"/>
    <cellStyle name="Normal 3 2 2 2 2 12" xfId="4752"/>
    <cellStyle name="Normal 3 2 2 2 2 13" xfId="4753"/>
    <cellStyle name="Normal 3 2 2 2 2 14" xfId="4754"/>
    <cellStyle name="Normal 3 2 2 2 2 15" xfId="4755"/>
    <cellStyle name="Normal 3 2 2 2 2 16" xfId="4756"/>
    <cellStyle name="Normal 3 2 2 2 2 17" xfId="4757"/>
    <cellStyle name="Normal 3 2 2 2 2 18" xfId="4758"/>
    <cellStyle name="Normal 3 2 2 2 2 19" xfId="4759"/>
    <cellStyle name="Normal 3 2 2 2 2 2" xfId="4760"/>
    <cellStyle name="Normal 3 2 2 2 2 20" xfId="4761"/>
    <cellStyle name="Normal 3 2 2 2 2 21" xfId="4762"/>
    <cellStyle name="Normal 3 2 2 2 2 22" xfId="4763"/>
    <cellStyle name="Normal 3 2 2 2 2 23" xfId="4764"/>
    <cellStyle name="Normal 3 2 2 2 2 24" xfId="4765"/>
    <cellStyle name="Normal 3 2 2 2 2 25" xfId="4766"/>
    <cellStyle name="Normal 3 2 2 2 2 26" xfId="4767"/>
    <cellStyle name="Normal 3 2 2 2 2 27" xfId="4768"/>
    <cellStyle name="Normal 3 2 2 2 2 28" xfId="4769"/>
    <cellStyle name="Normal 3 2 2 2 2 29" xfId="4770"/>
    <cellStyle name="Normal 3 2 2 2 2 3" xfId="4771"/>
    <cellStyle name="Normal 3 2 2 2 2 30" xfId="4772"/>
    <cellStyle name="Normal 3 2 2 2 2 31" xfId="4773"/>
    <cellStyle name="Normal 3 2 2 2 2 32" xfId="4774"/>
    <cellStyle name="Normal 3 2 2 2 2 33" xfId="4775"/>
    <cellStyle name="Normal 3 2 2 2 2 34" xfId="4776"/>
    <cellStyle name="Normal 3 2 2 2 2 35" xfId="4777"/>
    <cellStyle name="Normal 3 2 2 2 2 36" xfId="4778"/>
    <cellStyle name="Normal 3 2 2 2 2 37" xfId="4779"/>
    <cellStyle name="Normal 3 2 2 2 2 38" xfId="4780"/>
    <cellStyle name="Normal 3 2 2 2 2 39" xfId="4781"/>
    <cellStyle name="Normal 3 2 2 2 2 4" xfId="4782"/>
    <cellStyle name="Normal 3 2 2 2 2 40" xfId="4783"/>
    <cellStyle name="Normal 3 2 2 2 2 41" xfId="4784"/>
    <cellStyle name="Normal 3 2 2 2 2 42" xfId="4785"/>
    <cellStyle name="Normal 3 2 2 2 2 43" xfId="4786"/>
    <cellStyle name="Normal 3 2 2 2 2 44" xfId="4787"/>
    <cellStyle name="Normal 3 2 2 2 2 45" xfId="4788"/>
    <cellStyle name="Normal 3 2 2 2 2 5" xfId="4789"/>
    <cellStyle name="Normal 3 2 2 2 2 6" xfId="4790"/>
    <cellStyle name="Normal 3 2 2 2 2 7" xfId="4791"/>
    <cellStyle name="Normal 3 2 2 2 2 8" xfId="4792"/>
    <cellStyle name="Normal 3 2 2 2 2 9" xfId="4793"/>
    <cellStyle name="Normal 3 2 2 2 3" xfId="4794"/>
    <cellStyle name="Normal 3 2 2 2 3 10" xfId="4795"/>
    <cellStyle name="Normal 3 2 2 2 3 11" xfId="4796"/>
    <cellStyle name="Normal 3 2 2 2 3 12" xfId="4797"/>
    <cellStyle name="Normal 3 2 2 2 3 13" xfId="4798"/>
    <cellStyle name="Normal 3 2 2 2 3 14" xfId="4799"/>
    <cellStyle name="Normal 3 2 2 2 3 15" xfId="4800"/>
    <cellStyle name="Normal 3 2 2 2 3 16" xfId="4801"/>
    <cellStyle name="Normal 3 2 2 2 3 17" xfId="4802"/>
    <cellStyle name="Normal 3 2 2 2 3 18" xfId="4803"/>
    <cellStyle name="Normal 3 2 2 2 3 19" xfId="4804"/>
    <cellStyle name="Normal 3 2 2 2 3 2" xfId="4805"/>
    <cellStyle name="Normal 3 2 2 2 3 20" xfId="4806"/>
    <cellStyle name="Normal 3 2 2 2 3 21" xfId="4807"/>
    <cellStyle name="Normal 3 2 2 2 3 22" xfId="4808"/>
    <cellStyle name="Normal 3 2 2 2 3 23" xfId="4809"/>
    <cellStyle name="Normal 3 2 2 2 3 24" xfId="4810"/>
    <cellStyle name="Normal 3 2 2 2 3 25" xfId="4811"/>
    <cellStyle name="Normal 3 2 2 2 3 26" xfId="4812"/>
    <cellStyle name="Normal 3 2 2 2 3 27" xfId="4813"/>
    <cellStyle name="Normal 3 2 2 2 3 28" xfId="4814"/>
    <cellStyle name="Normal 3 2 2 2 3 29" xfId="4815"/>
    <cellStyle name="Normal 3 2 2 2 3 3" xfId="4816"/>
    <cellStyle name="Normal 3 2 2 2 3 30" xfId="4817"/>
    <cellStyle name="Normal 3 2 2 2 3 31" xfId="4818"/>
    <cellStyle name="Normal 3 2 2 2 3 32" xfId="4819"/>
    <cellStyle name="Normal 3 2 2 2 3 33" xfId="4820"/>
    <cellStyle name="Normal 3 2 2 2 3 34" xfId="4821"/>
    <cellStyle name="Normal 3 2 2 2 3 35" xfId="4822"/>
    <cellStyle name="Normal 3 2 2 2 3 36" xfId="4823"/>
    <cellStyle name="Normal 3 2 2 2 3 37" xfId="4824"/>
    <cellStyle name="Normal 3 2 2 2 3 38" xfId="4825"/>
    <cellStyle name="Normal 3 2 2 2 3 39" xfId="4826"/>
    <cellStyle name="Normal 3 2 2 2 3 4" xfId="4827"/>
    <cellStyle name="Normal 3 2 2 2 3 40" xfId="4828"/>
    <cellStyle name="Normal 3 2 2 2 3 41" xfId="4829"/>
    <cellStyle name="Normal 3 2 2 2 3 42" xfId="4830"/>
    <cellStyle name="Normal 3 2 2 2 3 43" xfId="4831"/>
    <cellStyle name="Normal 3 2 2 2 3 44" xfId="4832"/>
    <cellStyle name="Normal 3 2 2 2 3 45" xfId="4833"/>
    <cellStyle name="Normal 3 2 2 2 3 5" xfId="4834"/>
    <cellStyle name="Normal 3 2 2 2 3 6" xfId="4835"/>
    <cellStyle name="Normal 3 2 2 2 3 7" xfId="4836"/>
    <cellStyle name="Normal 3 2 2 2 3 8" xfId="4837"/>
    <cellStyle name="Normal 3 2 2 2 3 9" xfId="4838"/>
    <cellStyle name="Normal 3 2 2 20" xfId="4839"/>
    <cellStyle name="Normal 3 2 2 21" xfId="4840"/>
    <cellStyle name="Normal 3 2 2 22" xfId="4841"/>
    <cellStyle name="Normal 3 2 2 23" xfId="4842"/>
    <cellStyle name="Normal 3 2 2 24" xfId="4843"/>
    <cellStyle name="Normal 3 2 2 25" xfId="4844"/>
    <cellStyle name="Normal 3 2 2 26" xfId="4845"/>
    <cellStyle name="Normal 3 2 2 27" xfId="4846"/>
    <cellStyle name="Normal 3 2 2 28" xfId="4847"/>
    <cellStyle name="Normal 3 2 2 29" xfId="4848"/>
    <cellStyle name="Normal 3 2 2 3" xfId="4849"/>
    <cellStyle name="Normal 3 2 2 3 10" xfId="4850"/>
    <cellStyle name="Normal 3 2 2 3 11" xfId="4851"/>
    <cellStyle name="Normal 3 2 2 3 12" xfId="4852"/>
    <cellStyle name="Normal 3 2 2 3 13" xfId="4853"/>
    <cellStyle name="Normal 3 2 2 3 14" xfId="4854"/>
    <cellStyle name="Normal 3 2 2 3 15" xfId="4855"/>
    <cellStyle name="Normal 3 2 2 3 16" xfId="4856"/>
    <cellStyle name="Normal 3 2 2 3 17" xfId="4857"/>
    <cellStyle name="Normal 3 2 2 3 18" xfId="4858"/>
    <cellStyle name="Normal 3 2 2 3 19" xfId="4859"/>
    <cellStyle name="Normal 3 2 2 3 2" xfId="4860"/>
    <cellStyle name="Normal 3 2 2 3 20" xfId="4861"/>
    <cellStyle name="Normal 3 2 2 3 21" xfId="4862"/>
    <cellStyle name="Normal 3 2 2 3 22" xfId="4863"/>
    <cellStyle name="Normal 3 2 2 3 23" xfId="4864"/>
    <cellStyle name="Normal 3 2 2 3 24" xfId="4865"/>
    <cellStyle name="Normal 3 2 2 3 25" xfId="4866"/>
    <cellStyle name="Normal 3 2 2 3 26" xfId="4867"/>
    <cellStyle name="Normal 3 2 2 3 27" xfId="4868"/>
    <cellStyle name="Normal 3 2 2 3 28" xfId="4869"/>
    <cellStyle name="Normal 3 2 2 3 29" xfId="4870"/>
    <cellStyle name="Normal 3 2 2 3 3" xfId="4871"/>
    <cellStyle name="Normal 3 2 2 3 30" xfId="4872"/>
    <cellStyle name="Normal 3 2 2 3 31" xfId="4873"/>
    <cellStyle name="Normal 3 2 2 3 32" xfId="4874"/>
    <cellStyle name="Normal 3 2 2 3 33" xfId="4875"/>
    <cellStyle name="Normal 3 2 2 3 34" xfId="4876"/>
    <cellStyle name="Normal 3 2 2 3 35" xfId="4877"/>
    <cellStyle name="Normal 3 2 2 3 36" xfId="4878"/>
    <cellStyle name="Normal 3 2 2 3 37" xfId="4879"/>
    <cellStyle name="Normal 3 2 2 3 38" xfId="4880"/>
    <cellStyle name="Normal 3 2 2 3 39" xfId="4881"/>
    <cellStyle name="Normal 3 2 2 3 4" xfId="4882"/>
    <cellStyle name="Normal 3 2 2 3 40" xfId="4883"/>
    <cellStyle name="Normal 3 2 2 3 41" xfId="4884"/>
    <cellStyle name="Normal 3 2 2 3 42" xfId="4885"/>
    <cellStyle name="Normal 3 2 2 3 43" xfId="4886"/>
    <cellStyle name="Normal 3 2 2 3 44" xfId="4887"/>
    <cellStyle name="Normal 3 2 2 3 45" xfId="4888"/>
    <cellStyle name="Normal 3 2 2 3 5" xfId="4889"/>
    <cellStyle name="Normal 3 2 2 3 6" xfId="4890"/>
    <cellStyle name="Normal 3 2 2 3 7" xfId="4891"/>
    <cellStyle name="Normal 3 2 2 3 8" xfId="4892"/>
    <cellStyle name="Normal 3 2 2 3 9" xfId="4893"/>
    <cellStyle name="Normal 3 2 2 30" xfId="4894"/>
    <cellStyle name="Normal 3 2 2 31" xfId="4895"/>
    <cellStyle name="Normal 3 2 2 32" xfId="4896"/>
    <cellStyle name="Normal 3 2 2 33" xfId="4897"/>
    <cellStyle name="Normal 3 2 2 34" xfId="4898"/>
    <cellStyle name="Normal 3 2 2 35" xfId="4899"/>
    <cellStyle name="Normal 3 2 2 36" xfId="4900"/>
    <cellStyle name="Normal 3 2 2 37" xfId="4901"/>
    <cellStyle name="Normal 3 2 2 38" xfId="4902"/>
    <cellStyle name="Normal 3 2 2 39" xfId="4903"/>
    <cellStyle name="Normal 3 2 2 4" xfId="4904"/>
    <cellStyle name="Normal 3 2 2 40" xfId="4905"/>
    <cellStyle name="Normal 3 2 2 41" xfId="4906"/>
    <cellStyle name="Normal 3 2 2 42" xfId="4907"/>
    <cellStyle name="Normal 3 2 2 43" xfId="4908"/>
    <cellStyle name="Normal 3 2 2 44" xfId="4909"/>
    <cellStyle name="Normal 3 2 2 45" xfId="4910"/>
    <cellStyle name="Normal 3 2 2 46" xfId="4911"/>
    <cellStyle name="Normal 3 2 2 47" xfId="4912"/>
    <cellStyle name="Normal 3 2 2 48" xfId="4913"/>
    <cellStyle name="Normal 3 2 2 5" xfId="4914"/>
    <cellStyle name="Normal 3 2 2 6" xfId="4915"/>
    <cellStyle name="Normal 3 2 2 7" xfId="4916"/>
    <cellStyle name="Normal 3 2 2 8" xfId="4917"/>
    <cellStyle name="Normal 3 2 2 9" xfId="4918"/>
    <cellStyle name="Normal 3 2 3" xfId="4919"/>
    <cellStyle name="Normal 3 2 3 10" xfId="4920"/>
    <cellStyle name="Normal 3 2 3 11" xfId="4921"/>
    <cellStyle name="Normal 3 2 3 12" xfId="4922"/>
    <cellStyle name="Normal 3 2 3 13" xfId="4923"/>
    <cellStyle name="Normal 3 2 3 14" xfId="4924"/>
    <cellStyle name="Normal 3 2 3 15" xfId="4925"/>
    <cellStyle name="Normal 3 2 3 16" xfId="4926"/>
    <cellStyle name="Normal 3 2 3 17" xfId="4927"/>
    <cellStyle name="Normal 3 2 3 18" xfId="4928"/>
    <cellStyle name="Normal 3 2 3 19" xfId="4929"/>
    <cellStyle name="Normal 3 2 3 2" xfId="4930"/>
    <cellStyle name="Normal 3 2 3 20" xfId="4931"/>
    <cellStyle name="Normal 3 2 3 21" xfId="4932"/>
    <cellStyle name="Normal 3 2 3 22" xfId="4933"/>
    <cellStyle name="Normal 3 2 3 23" xfId="4934"/>
    <cellStyle name="Normal 3 2 3 24" xfId="4935"/>
    <cellStyle name="Normal 3 2 3 25" xfId="4936"/>
    <cellStyle name="Normal 3 2 3 26" xfId="4937"/>
    <cellStyle name="Normal 3 2 3 27" xfId="4938"/>
    <cellStyle name="Normal 3 2 3 28" xfId="4939"/>
    <cellStyle name="Normal 3 2 3 29" xfId="4940"/>
    <cellStyle name="Normal 3 2 3 3" xfId="4941"/>
    <cellStyle name="Normal 3 2 3 30" xfId="4942"/>
    <cellStyle name="Normal 3 2 3 31" xfId="4943"/>
    <cellStyle name="Normal 3 2 3 32" xfId="4944"/>
    <cellStyle name="Normal 3 2 3 33" xfId="4945"/>
    <cellStyle name="Normal 3 2 3 34" xfId="4946"/>
    <cellStyle name="Normal 3 2 3 35" xfId="4947"/>
    <cellStyle name="Normal 3 2 3 36" xfId="4948"/>
    <cellStyle name="Normal 3 2 3 37" xfId="4949"/>
    <cellStyle name="Normal 3 2 3 38" xfId="4950"/>
    <cellStyle name="Normal 3 2 3 39" xfId="4951"/>
    <cellStyle name="Normal 3 2 3 4" xfId="4952"/>
    <cellStyle name="Normal 3 2 3 40" xfId="4953"/>
    <cellStyle name="Normal 3 2 3 41" xfId="4954"/>
    <cellStyle name="Normal 3 2 3 42" xfId="4955"/>
    <cellStyle name="Normal 3 2 3 43" xfId="4956"/>
    <cellStyle name="Normal 3 2 3 44" xfId="4957"/>
    <cellStyle name="Normal 3 2 3 45" xfId="4958"/>
    <cellStyle name="Normal 3 2 3 5" xfId="4959"/>
    <cellStyle name="Normal 3 2 3 6" xfId="4960"/>
    <cellStyle name="Normal 3 2 3 7" xfId="4961"/>
    <cellStyle name="Normal 3 2 3 8" xfId="4962"/>
    <cellStyle name="Normal 3 2 3 9" xfId="4963"/>
    <cellStyle name="Normal 3 2 4" xfId="4964"/>
    <cellStyle name="Normal 3 2 4 10" xfId="4965"/>
    <cellStyle name="Normal 3 2 4 11" xfId="4966"/>
    <cellStyle name="Normal 3 2 4 12" xfId="4967"/>
    <cellStyle name="Normal 3 2 4 13" xfId="4968"/>
    <cellStyle name="Normal 3 2 4 14" xfId="4969"/>
    <cellStyle name="Normal 3 2 4 15" xfId="4970"/>
    <cellStyle name="Normal 3 2 4 16" xfId="4971"/>
    <cellStyle name="Normal 3 2 4 17" xfId="4972"/>
    <cellStyle name="Normal 3 2 4 18" xfId="4973"/>
    <cellStyle name="Normal 3 2 4 19" xfId="4974"/>
    <cellStyle name="Normal 3 2 4 2" xfId="4975"/>
    <cellStyle name="Normal 3 2 4 20" xfId="4976"/>
    <cellStyle name="Normal 3 2 4 21" xfId="4977"/>
    <cellStyle name="Normal 3 2 4 22" xfId="4978"/>
    <cellStyle name="Normal 3 2 4 23" xfId="4979"/>
    <cellStyle name="Normal 3 2 4 24" xfId="4980"/>
    <cellStyle name="Normal 3 2 4 25" xfId="4981"/>
    <cellStyle name="Normal 3 2 4 26" xfId="4982"/>
    <cellStyle name="Normal 3 2 4 27" xfId="4983"/>
    <cellStyle name="Normal 3 2 4 28" xfId="4984"/>
    <cellStyle name="Normal 3 2 4 29" xfId="4985"/>
    <cellStyle name="Normal 3 2 4 3" xfId="4986"/>
    <cellStyle name="Normal 3 2 4 30" xfId="4987"/>
    <cellStyle name="Normal 3 2 4 31" xfId="4988"/>
    <cellStyle name="Normal 3 2 4 32" xfId="4989"/>
    <cellStyle name="Normal 3 2 4 33" xfId="4990"/>
    <cellStyle name="Normal 3 2 4 34" xfId="4991"/>
    <cellStyle name="Normal 3 2 4 35" xfId="4992"/>
    <cellStyle name="Normal 3 2 4 36" xfId="4993"/>
    <cellStyle name="Normal 3 2 4 37" xfId="4994"/>
    <cellStyle name="Normal 3 2 4 38" xfId="4995"/>
    <cellStyle name="Normal 3 2 4 39" xfId="4996"/>
    <cellStyle name="Normal 3 2 4 4" xfId="4997"/>
    <cellStyle name="Normal 3 2 4 40" xfId="4998"/>
    <cellStyle name="Normal 3 2 4 41" xfId="4999"/>
    <cellStyle name="Normal 3 2 4 42" xfId="5000"/>
    <cellStyle name="Normal 3 2 4 43" xfId="5001"/>
    <cellStyle name="Normal 3 2 4 44" xfId="5002"/>
    <cellStyle name="Normal 3 2 4 45" xfId="5003"/>
    <cellStyle name="Normal 3 2 4 5" xfId="5004"/>
    <cellStyle name="Normal 3 2 4 6" xfId="5005"/>
    <cellStyle name="Normal 3 2 4 7" xfId="5006"/>
    <cellStyle name="Normal 3 2 4 8" xfId="5007"/>
    <cellStyle name="Normal 3 2 4 9" xfId="5008"/>
    <cellStyle name="Normal 3 2 5" xfId="5009"/>
    <cellStyle name="Normal 3 2 6" xfId="5010"/>
    <cellStyle name="Normal 3 2 6 10" xfId="5011"/>
    <cellStyle name="Normal 3 2 6 11" xfId="5012"/>
    <cellStyle name="Normal 3 2 6 12" xfId="5013"/>
    <cellStyle name="Normal 3 2 6 13" xfId="5014"/>
    <cellStyle name="Normal 3 2 6 14" xfId="5015"/>
    <cellStyle name="Normal 3 2 6 15" xfId="5016"/>
    <cellStyle name="Normal 3 2 6 16" xfId="5017"/>
    <cellStyle name="Normal 3 2 6 17" xfId="5018"/>
    <cellStyle name="Normal 3 2 6 18" xfId="5019"/>
    <cellStyle name="Normal 3 2 6 19" xfId="5020"/>
    <cellStyle name="Normal 3 2 6 2" xfId="5021"/>
    <cellStyle name="Normal 3 2 6 20" xfId="5022"/>
    <cellStyle name="Normal 3 2 6 21" xfId="5023"/>
    <cellStyle name="Normal 3 2 6 22" xfId="5024"/>
    <cellStyle name="Normal 3 2 6 23" xfId="5025"/>
    <cellStyle name="Normal 3 2 6 24" xfId="5026"/>
    <cellStyle name="Normal 3 2 6 25" xfId="5027"/>
    <cellStyle name="Normal 3 2 6 26" xfId="5028"/>
    <cellStyle name="Normal 3 2 6 27" xfId="5029"/>
    <cellStyle name="Normal 3 2 6 28" xfId="5030"/>
    <cellStyle name="Normal 3 2 6 29" xfId="5031"/>
    <cellStyle name="Normal 3 2 6 3" xfId="5032"/>
    <cellStyle name="Normal 3 2 6 30" xfId="5033"/>
    <cellStyle name="Normal 3 2 6 31" xfId="5034"/>
    <cellStyle name="Normal 3 2 6 32" xfId="5035"/>
    <cellStyle name="Normal 3 2 6 33" xfId="5036"/>
    <cellStyle name="Normal 3 2 6 34" xfId="5037"/>
    <cellStyle name="Normal 3 2 6 35" xfId="5038"/>
    <cellStyle name="Normal 3 2 6 36" xfId="5039"/>
    <cellStyle name="Normal 3 2 6 37" xfId="5040"/>
    <cellStyle name="Normal 3 2 6 38" xfId="5041"/>
    <cellStyle name="Normal 3 2 6 39" xfId="5042"/>
    <cellStyle name="Normal 3 2 6 4" xfId="5043"/>
    <cellStyle name="Normal 3 2 6 40" xfId="5044"/>
    <cellStyle name="Normal 3 2 6 41" xfId="5045"/>
    <cellStyle name="Normal 3 2 6 42" xfId="5046"/>
    <cellStyle name="Normal 3 2 6 43" xfId="5047"/>
    <cellStyle name="Normal 3 2 6 44" xfId="5048"/>
    <cellStyle name="Normal 3 2 6 45" xfId="5049"/>
    <cellStyle name="Normal 3 2 6 5" xfId="5050"/>
    <cellStyle name="Normal 3 2 6 6" xfId="5051"/>
    <cellStyle name="Normal 3 2 6 7" xfId="5052"/>
    <cellStyle name="Normal 3 2 6 8" xfId="5053"/>
    <cellStyle name="Normal 3 2 6 9" xfId="5054"/>
    <cellStyle name="Normal 3 2 7" xfId="5055"/>
    <cellStyle name="Normal 3 2 7 2" xfId="5056"/>
    <cellStyle name="Normal 3 2 7 2 10" xfId="5057"/>
    <cellStyle name="Normal 3 2 7 2 11" xfId="5058"/>
    <cellStyle name="Normal 3 2 7 2 12" xfId="5059"/>
    <cellStyle name="Normal 3 2 7 2 13" xfId="5060"/>
    <cellStyle name="Normal 3 2 7 2 14" xfId="5061"/>
    <cellStyle name="Normal 3 2 7 2 15" xfId="5062"/>
    <cellStyle name="Normal 3 2 7 2 16" xfId="5063"/>
    <cellStyle name="Normal 3 2 7 2 17" xfId="5064"/>
    <cellStyle name="Normal 3 2 7 2 18" xfId="5065"/>
    <cellStyle name="Normal 3 2 7 2 19" xfId="5066"/>
    <cellStyle name="Normal 3 2 7 2 2" xfId="5067"/>
    <cellStyle name="Normal 3 2 7 2 20" xfId="5068"/>
    <cellStyle name="Normal 3 2 7 2 21" xfId="5069"/>
    <cellStyle name="Normal 3 2 7 2 22" xfId="5070"/>
    <cellStyle name="Normal 3 2 7 2 23" xfId="5071"/>
    <cellStyle name="Normal 3 2 7 2 24" xfId="5072"/>
    <cellStyle name="Normal 3 2 7 2 25" xfId="5073"/>
    <cellStyle name="Normal 3 2 7 2 26" xfId="5074"/>
    <cellStyle name="Normal 3 2 7 2 27" xfId="5075"/>
    <cellStyle name="Normal 3 2 7 2 28" xfId="5076"/>
    <cellStyle name="Normal 3 2 7 2 29" xfId="5077"/>
    <cellStyle name="Normal 3 2 7 2 3" xfId="5078"/>
    <cellStyle name="Normal 3 2 7 2 30" xfId="5079"/>
    <cellStyle name="Normal 3 2 7 2 31" xfId="5080"/>
    <cellStyle name="Normal 3 2 7 2 32" xfId="5081"/>
    <cellStyle name="Normal 3 2 7 2 33" xfId="5082"/>
    <cellStyle name="Normal 3 2 7 2 34" xfId="5083"/>
    <cellStyle name="Normal 3 2 7 2 35" xfId="5084"/>
    <cellStyle name="Normal 3 2 7 2 36" xfId="5085"/>
    <cellStyle name="Normal 3 2 7 2 37" xfId="5086"/>
    <cellStyle name="Normal 3 2 7 2 38" xfId="5087"/>
    <cellStyle name="Normal 3 2 7 2 39" xfId="5088"/>
    <cellStyle name="Normal 3 2 7 2 4" xfId="5089"/>
    <cellStyle name="Normal 3 2 7 2 40" xfId="5090"/>
    <cellStyle name="Normal 3 2 7 2 41" xfId="5091"/>
    <cellStyle name="Normal 3 2 7 2 42" xfId="5092"/>
    <cellStyle name="Normal 3 2 7 2 43" xfId="5093"/>
    <cellStyle name="Normal 3 2 7 2 44" xfId="5094"/>
    <cellStyle name="Normal 3 2 7 2 45" xfId="5095"/>
    <cellStyle name="Normal 3 2 7 2 5" xfId="5096"/>
    <cellStyle name="Normal 3 2 7 2 6" xfId="5097"/>
    <cellStyle name="Normal 3 2 7 2 7" xfId="5098"/>
    <cellStyle name="Normal 3 2 7 2 8" xfId="5099"/>
    <cellStyle name="Normal 3 2 7 2 9" xfId="5100"/>
    <cellStyle name="Normal 3 2 8" xfId="5101"/>
    <cellStyle name="Normal 3 3" xfId="5102"/>
    <cellStyle name="Normal 3 3 2" xfId="5103"/>
    <cellStyle name="Normal 3 3 3" xfId="5104"/>
    <cellStyle name="Normal 3 3 4" xfId="5105"/>
    <cellStyle name="Normal 3 3 4 10" xfId="5106"/>
    <cellStyle name="Normal 3 3 4 11" xfId="5107"/>
    <cellStyle name="Normal 3 3 4 12" xfId="5108"/>
    <cellStyle name="Normal 3 3 4 13" xfId="5109"/>
    <cellStyle name="Normal 3 3 4 14" xfId="5110"/>
    <cellStyle name="Normal 3 3 4 15" xfId="5111"/>
    <cellStyle name="Normal 3 3 4 16" xfId="5112"/>
    <cellStyle name="Normal 3 3 4 17" xfId="5113"/>
    <cellStyle name="Normal 3 3 4 18" xfId="5114"/>
    <cellStyle name="Normal 3 3 4 19" xfId="5115"/>
    <cellStyle name="Normal 3 3 4 2" xfId="5116"/>
    <cellStyle name="Normal 3 3 4 20" xfId="5117"/>
    <cellStyle name="Normal 3 3 4 21" xfId="5118"/>
    <cellStyle name="Normal 3 3 4 22" xfId="5119"/>
    <cellStyle name="Normal 3 3 4 23" xfId="5120"/>
    <cellStyle name="Normal 3 3 4 24" xfId="5121"/>
    <cellStyle name="Normal 3 3 4 25" xfId="5122"/>
    <cellStyle name="Normal 3 3 4 26" xfId="5123"/>
    <cellStyle name="Normal 3 3 4 27" xfId="5124"/>
    <cellStyle name="Normal 3 3 4 28" xfId="5125"/>
    <cellStyle name="Normal 3 3 4 29" xfId="5126"/>
    <cellStyle name="Normal 3 3 4 3" xfId="5127"/>
    <cellStyle name="Normal 3 3 4 30" xfId="5128"/>
    <cellStyle name="Normal 3 3 4 31" xfId="5129"/>
    <cellStyle name="Normal 3 3 4 32" xfId="5130"/>
    <cellStyle name="Normal 3 3 4 33" xfId="5131"/>
    <cellStyle name="Normal 3 3 4 34" xfId="5132"/>
    <cellStyle name="Normal 3 3 4 35" xfId="5133"/>
    <cellStyle name="Normal 3 3 4 36" xfId="5134"/>
    <cellStyle name="Normal 3 3 4 37" xfId="5135"/>
    <cellStyle name="Normal 3 3 4 38" xfId="5136"/>
    <cellStyle name="Normal 3 3 4 39" xfId="5137"/>
    <cellStyle name="Normal 3 3 4 4" xfId="5138"/>
    <cellStyle name="Normal 3 3 4 40" xfId="5139"/>
    <cellStyle name="Normal 3 3 4 41" xfId="5140"/>
    <cellStyle name="Normal 3 3 4 42" xfId="5141"/>
    <cellStyle name="Normal 3 3 4 43" xfId="5142"/>
    <cellStyle name="Normal 3 3 4 44" xfId="5143"/>
    <cellStyle name="Normal 3 3 4 45" xfId="5144"/>
    <cellStyle name="Normal 3 3 4 5" xfId="5145"/>
    <cellStyle name="Normal 3 3 4 6" xfId="5146"/>
    <cellStyle name="Normal 3 3 4 7" xfId="5147"/>
    <cellStyle name="Normal 3 3 4 8" xfId="5148"/>
    <cellStyle name="Normal 3 3 4 9" xfId="5149"/>
    <cellStyle name="Normal 3 3 5" xfId="5150"/>
    <cellStyle name="Normal 3 4" xfId="5151"/>
    <cellStyle name="Normal 3 5" xfId="5152"/>
    <cellStyle name="Normal 3 5 2" xfId="5153"/>
    <cellStyle name="Normal 3 5 2 10" xfId="5154"/>
    <cellStyle name="Normal 3 5 2 11" xfId="5155"/>
    <cellStyle name="Normal 3 5 2 12" xfId="5156"/>
    <cellStyle name="Normal 3 5 2 13" xfId="5157"/>
    <cellStyle name="Normal 3 5 2 14" xfId="5158"/>
    <cellStyle name="Normal 3 5 2 15" xfId="5159"/>
    <cellStyle name="Normal 3 5 2 16" xfId="5160"/>
    <cellStyle name="Normal 3 5 2 17" xfId="5161"/>
    <cellStyle name="Normal 3 5 2 18" xfId="5162"/>
    <cellStyle name="Normal 3 5 2 19" xfId="5163"/>
    <cellStyle name="Normal 3 5 2 2" xfId="5164"/>
    <cellStyle name="Normal 3 5 2 20" xfId="5165"/>
    <cellStyle name="Normal 3 5 2 21" xfId="5166"/>
    <cellStyle name="Normal 3 5 2 22" xfId="5167"/>
    <cellStyle name="Normal 3 5 2 23" xfId="5168"/>
    <cellStyle name="Normal 3 5 2 24" xfId="5169"/>
    <cellStyle name="Normal 3 5 2 25" xfId="5170"/>
    <cellStyle name="Normal 3 5 2 26" xfId="5171"/>
    <cellStyle name="Normal 3 5 2 27" xfId="5172"/>
    <cellStyle name="Normal 3 5 2 28" xfId="5173"/>
    <cellStyle name="Normal 3 5 2 29" xfId="5174"/>
    <cellStyle name="Normal 3 5 2 3" xfId="5175"/>
    <cellStyle name="Normal 3 5 2 30" xfId="5176"/>
    <cellStyle name="Normal 3 5 2 31" xfId="5177"/>
    <cellStyle name="Normal 3 5 2 32" xfId="5178"/>
    <cellStyle name="Normal 3 5 2 33" xfId="5179"/>
    <cellStyle name="Normal 3 5 2 34" xfId="5180"/>
    <cellStyle name="Normal 3 5 2 35" xfId="5181"/>
    <cellStyle name="Normal 3 5 2 36" xfId="5182"/>
    <cellStyle name="Normal 3 5 2 37" xfId="5183"/>
    <cellStyle name="Normal 3 5 2 38" xfId="5184"/>
    <cellStyle name="Normal 3 5 2 39" xfId="5185"/>
    <cellStyle name="Normal 3 5 2 4" xfId="5186"/>
    <cellStyle name="Normal 3 5 2 40" xfId="5187"/>
    <cellStyle name="Normal 3 5 2 41" xfId="5188"/>
    <cellStyle name="Normal 3 5 2 42" xfId="5189"/>
    <cellStyle name="Normal 3 5 2 43" xfId="5190"/>
    <cellStyle name="Normal 3 5 2 44" xfId="5191"/>
    <cellStyle name="Normal 3 5 2 45" xfId="5192"/>
    <cellStyle name="Normal 3 5 2 5" xfId="5193"/>
    <cellStyle name="Normal 3 5 2 6" xfId="5194"/>
    <cellStyle name="Normal 3 5 2 7" xfId="5195"/>
    <cellStyle name="Normal 3 5 2 8" xfId="5196"/>
    <cellStyle name="Normal 3 5 2 9" xfId="5197"/>
    <cellStyle name="Normal 3 6" xfId="5198"/>
    <cellStyle name="Normal 3 6 2" xfId="5199"/>
    <cellStyle name="Normal 3_Nuevo LeondistBGG" xfId="5200"/>
    <cellStyle name="Normal 30" xfId="5201"/>
    <cellStyle name="Normal 31" xfId="5202"/>
    <cellStyle name="Normal 32" xfId="5203"/>
    <cellStyle name="Normal 33" xfId="5204"/>
    <cellStyle name="Normal 33 2" xfId="5205"/>
    <cellStyle name="Normal 34" xfId="5206"/>
    <cellStyle name="Normal 35" xfId="5207"/>
    <cellStyle name="Normal 36" xfId="5208"/>
    <cellStyle name="Normal 37" xfId="5209"/>
    <cellStyle name="Normal 38" xfId="5210"/>
    <cellStyle name="Normal 38 1" xfId="5211"/>
    <cellStyle name="Normal 39" xfId="7241"/>
    <cellStyle name="Normal 4" xfId="5212"/>
    <cellStyle name="Normal 4 10" xfId="5213"/>
    <cellStyle name="Normal 4 10 2" xfId="5214"/>
    <cellStyle name="Normal 4 10 2 10" xfId="5215"/>
    <cellStyle name="Normal 4 10 2 11" xfId="5216"/>
    <cellStyle name="Normal 4 10 2 12" xfId="5217"/>
    <cellStyle name="Normal 4 10 2 13" xfId="5218"/>
    <cellStyle name="Normal 4 10 2 14" xfId="5219"/>
    <cellStyle name="Normal 4 10 2 15" xfId="5220"/>
    <cellStyle name="Normal 4 10 2 16" xfId="5221"/>
    <cellStyle name="Normal 4 10 2 17" xfId="5222"/>
    <cellStyle name="Normal 4 10 2 18" xfId="5223"/>
    <cellStyle name="Normal 4 10 2 19" xfId="5224"/>
    <cellStyle name="Normal 4 10 2 2" xfId="5225"/>
    <cellStyle name="Normal 4 10 2 20" xfId="5226"/>
    <cellStyle name="Normal 4 10 2 21" xfId="5227"/>
    <cellStyle name="Normal 4 10 2 22" xfId="5228"/>
    <cellStyle name="Normal 4 10 2 23" xfId="5229"/>
    <cellStyle name="Normal 4 10 2 24" xfId="5230"/>
    <cellStyle name="Normal 4 10 2 25" xfId="5231"/>
    <cellStyle name="Normal 4 10 2 26" xfId="5232"/>
    <cellStyle name="Normal 4 10 2 27" xfId="5233"/>
    <cellStyle name="Normal 4 10 2 28" xfId="5234"/>
    <cellStyle name="Normal 4 10 2 29" xfId="5235"/>
    <cellStyle name="Normal 4 10 2 3" xfId="5236"/>
    <cellStyle name="Normal 4 10 2 30" xfId="5237"/>
    <cellStyle name="Normal 4 10 2 31" xfId="5238"/>
    <cellStyle name="Normal 4 10 2 32" xfId="5239"/>
    <cellStyle name="Normal 4 10 2 33" xfId="5240"/>
    <cellStyle name="Normal 4 10 2 34" xfId="5241"/>
    <cellStyle name="Normal 4 10 2 35" xfId="5242"/>
    <cellStyle name="Normal 4 10 2 36" xfId="5243"/>
    <cellStyle name="Normal 4 10 2 37" xfId="5244"/>
    <cellStyle name="Normal 4 10 2 38" xfId="5245"/>
    <cellStyle name="Normal 4 10 2 39" xfId="5246"/>
    <cellStyle name="Normal 4 10 2 4" xfId="5247"/>
    <cellStyle name="Normal 4 10 2 40" xfId="5248"/>
    <cellStyle name="Normal 4 10 2 41" xfId="5249"/>
    <cellStyle name="Normal 4 10 2 42" xfId="5250"/>
    <cellStyle name="Normal 4 10 2 43" xfId="5251"/>
    <cellStyle name="Normal 4 10 2 44" xfId="5252"/>
    <cellStyle name="Normal 4 10 2 45" xfId="5253"/>
    <cellStyle name="Normal 4 10 2 5" xfId="5254"/>
    <cellStyle name="Normal 4 10 2 6" xfId="5255"/>
    <cellStyle name="Normal 4 10 2 7" xfId="5256"/>
    <cellStyle name="Normal 4 10 2 8" xfId="5257"/>
    <cellStyle name="Normal 4 10 2 9" xfId="5258"/>
    <cellStyle name="Normal 4 11" xfId="5259"/>
    <cellStyle name="Normal 4 12" xfId="5260"/>
    <cellStyle name="Normal 4 13" xfId="5261"/>
    <cellStyle name="Normal 4 14" xfId="5262"/>
    <cellStyle name="Normal 4 15" xfId="5263"/>
    <cellStyle name="Normal 4 16" xfId="5264"/>
    <cellStyle name="Normal 4 17" xfId="5265"/>
    <cellStyle name="Normal 4 18" xfId="5266"/>
    <cellStyle name="Normal 4 19" xfId="5267"/>
    <cellStyle name="Normal 4 2" xfId="5268"/>
    <cellStyle name="Normal 4 2 10" xfId="5269"/>
    <cellStyle name="Normal 4 2 2" xfId="5270"/>
    <cellStyle name="Normal 4 2 2 10" xfId="5271"/>
    <cellStyle name="Normal 4 2 2 11" xfId="5272"/>
    <cellStyle name="Normal 4 2 2 12" xfId="5273"/>
    <cellStyle name="Normal 4 2 2 13" xfId="5274"/>
    <cellStyle name="Normal 4 2 2 14" xfId="5275"/>
    <cellStyle name="Normal 4 2 2 15" xfId="5276"/>
    <cellStyle name="Normal 4 2 2 16" xfId="5277"/>
    <cellStyle name="Normal 4 2 2 17" xfId="5278"/>
    <cellStyle name="Normal 4 2 2 18" xfId="5279"/>
    <cellStyle name="Normal 4 2 2 19" xfId="5280"/>
    <cellStyle name="Normal 4 2 2 2" xfId="5281"/>
    <cellStyle name="Normal 4 2 2 20" xfId="5282"/>
    <cellStyle name="Normal 4 2 2 21" xfId="5283"/>
    <cellStyle name="Normal 4 2 2 22" xfId="5284"/>
    <cellStyle name="Normal 4 2 2 23" xfId="5285"/>
    <cellStyle name="Normal 4 2 2 24" xfId="5286"/>
    <cellStyle name="Normal 4 2 2 25" xfId="5287"/>
    <cellStyle name="Normal 4 2 2 26" xfId="5288"/>
    <cellStyle name="Normal 4 2 2 27" xfId="5289"/>
    <cellStyle name="Normal 4 2 2 28" xfId="5290"/>
    <cellStyle name="Normal 4 2 2 29" xfId="5291"/>
    <cellStyle name="Normal 4 2 2 3" xfId="5292"/>
    <cellStyle name="Normal 4 2 2 30" xfId="5293"/>
    <cellStyle name="Normal 4 2 2 31" xfId="5294"/>
    <cellStyle name="Normal 4 2 2 32" xfId="5295"/>
    <cellStyle name="Normal 4 2 2 33" xfId="5296"/>
    <cellStyle name="Normal 4 2 2 34" xfId="5297"/>
    <cellStyle name="Normal 4 2 2 35" xfId="5298"/>
    <cellStyle name="Normal 4 2 2 36" xfId="5299"/>
    <cellStyle name="Normal 4 2 2 37" xfId="5300"/>
    <cellStyle name="Normal 4 2 2 38" xfId="5301"/>
    <cellStyle name="Normal 4 2 2 39" xfId="5302"/>
    <cellStyle name="Normal 4 2 2 4" xfId="5303"/>
    <cellStyle name="Normal 4 2 2 40" xfId="5304"/>
    <cellStyle name="Normal 4 2 2 41" xfId="5305"/>
    <cellStyle name="Normal 4 2 2 42" xfId="5306"/>
    <cellStyle name="Normal 4 2 2 43" xfId="5307"/>
    <cellStyle name="Normal 4 2 2 44" xfId="5308"/>
    <cellStyle name="Normal 4 2 2 45" xfId="5309"/>
    <cellStyle name="Normal 4 2 2 5" xfId="5310"/>
    <cellStyle name="Normal 4 2 2 6" xfId="5311"/>
    <cellStyle name="Normal 4 2 2 7" xfId="5312"/>
    <cellStyle name="Normal 4 2 2 8" xfId="5313"/>
    <cellStyle name="Normal 4 2 2 9" xfId="5314"/>
    <cellStyle name="Normal 4 2 3" xfId="5315"/>
    <cellStyle name="Normal 4 2 3 10" xfId="5316"/>
    <cellStyle name="Normal 4 2 3 11" xfId="5317"/>
    <cellStyle name="Normal 4 2 3 12" xfId="5318"/>
    <cellStyle name="Normal 4 2 3 13" xfId="5319"/>
    <cellStyle name="Normal 4 2 3 14" xfId="5320"/>
    <cellStyle name="Normal 4 2 3 15" xfId="5321"/>
    <cellStyle name="Normal 4 2 3 16" xfId="5322"/>
    <cellStyle name="Normal 4 2 3 17" xfId="5323"/>
    <cellStyle name="Normal 4 2 3 18" xfId="5324"/>
    <cellStyle name="Normal 4 2 3 19" xfId="5325"/>
    <cellStyle name="Normal 4 2 3 2" xfId="5326"/>
    <cellStyle name="Normal 4 2 3 20" xfId="5327"/>
    <cellStyle name="Normal 4 2 3 21" xfId="5328"/>
    <cellStyle name="Normal 4 2 3 22" xfId="5329"/>
    <cellStyle name="Normal 4 2 3 23" xfId="5330"/>
    <cellStyle name="Normal 4 2 3 24" xfId="5331"/>
    <cellStyle name="Normal 4 2 3 25" xfId="5332"/>
    <cellStyle name="Normal 4 2 3 26" xfId="5333"/>
    <cellStyle name="Normal 4 2 3 27" xfId="5334"/>
    <cellStyle name="Normal 4 2 3 28" xfId="5335"/>
    <cellStyle name="Normal 4 2 3 29" xfId="5336"/>
    <cellStyle name="Normal 4 2 3 3" xfId="5337"/>
    <cellStyle name="Normal 4 2 3 30" xfId="5338"/>
    <cellStyle name="Normal 4 2 3 31" xfId="5339"/>
    <cellStyle name="Normal 4 2 3 32" xfId="5340"/>
    <cellStyle name="Normal 4 2 3 33" xfId="5341"/>
    <cellStyle name="Normal 4 2 3 34" xfId="5342"/>
    <cellStyle name="Normal 4 2 3 35" xfId="5343"/>
    <cellStyle name="Normal 4 2 3 36" xfId="5344"/>
    <cellStyle name="Normal 4 2 3 37" xfId="5345"/>
    <cellStyle name="Normal 4 2 3 38" xfId="5346"/>
    <cellStyle name="Normal 4 2 3 39" xfId="5347"/>
    <cellStyle name="Normal 4 2 3 4" xfId="5348"/>
    <cellStyle name="Normal 4 2 3 40" xfId="5349"/>
    <cellStyle name="Normal 4 2 3 41" xfId="5350"/>
    <cellStyle name="Normal 4 2 3 42" xfId="5351"/>
    <cellStyle name="Normal 4 2 3 43" xfId="5352"/>
    <cellStyle name="Normal 4 2 3 44" xfId="5353"/>
    <cellStyle name="Normal 4 2 3 45" xfId="5354"/>
    <cellStyle name="Normal 4 2 3 5" xfId="5355"/>
    <cellStyle name="Normal 4 2 3 6" xfId="5356"/>
    <cellStyle name="Normal 4 2 3 7" xfId="5357"/>
    <cellStyle name="Normal 4 2 3 8" xfId="5358"/>
    <cellStyle name="Normal 4 2 3 9" xfId="5359"/>
    <cellStyle name="Normal 4 2 4" xfId="5360"/>
    <cellStyle name="Normal 4 2 4 10" xfId="5361"/>
    <cellStyle name="Normal 4 2 4 11" xfId="5362"/>
    <cellStyle name="Normal 4 2 4 12" xfId="5363"/>
    <cellStyle name="Normal 4 2 4 13" xfId="5364"/>
    <cellStyle name="Normal 4 2 4 14" xfId="5365"/>
    <cellStyle name="Normal 4 2 4 15" xfId="5366"/>
    <cellStyle name="Normal 4 2 4 16" xfId="5367"/>
    <cellStyle name="Normal 4 2 4 17" xfId="5368"/>
    <cellStyle name="Normal 4 2 4 18" xfId="5369"/>
    <cellStyle name="Normal 4 2 4 19" xfId="5370"/>
    <cellStyle name="Normal 4 2 4 2" xfId="5371"/>
    <cellStyle name="Normal 4 2 4 20" xfId="5372"/>
    <cellStyle name="Normal 4 2 4 21" xfId="5373"/>
    <cellStyle name="Normal 4 2 4 22" xfId="5374"/>
    <cellStyle name="Normal 4 2 4 23" xfId="5375"/>
    <cellStyle name="Normal 4 2 4 24" xfId="5376"/>
    <cellStyle name="Normal 4 2 4 25" xfId="5377"/>
    <cellStyle name="Normal 4 2 4 26" xfId="5378"/>
    <cellStyle name="Normal 4 2 4 27" xfId="5379"/>
    <cellStyle name="Normal 4 2 4 28" xfId="5380"/>
    <cellStyle name="Normal 4 2 4 29" xfId="5381"/>
    <cellStyle name="Normal 4 2 4 3" xfId="5382"/>
    <cellStyle name="Normal 4 2 4 30" xfId="5383"/>
    <cellStyle name="Normal 4 2 4 31" xfId="5384"/>
    <cellStyle name="Normal 4 2 4 32" xfId="5385"/>
    <cellStyle name="Normal 4 2 4 33" xfId="5386"/>
    <cellStyle name="Normal 4 2 4 34" xfId="5387"/>
    <cellStyle name="Normal 4 2 4 35" xfId="5388"/>
    <cellStyle name="Normal 4 2 4 36" xfId="5389"/>
    <cellStyle name="Normal 4 2 4 37" xfId="5390"/>
    <cellStyle name="Normal 4 2 4 38" xfId="5391"/>
    <cellStyle name="Normal 4 2 4 39" xfId="5392"/>
    <cellStyle name="Normal 4 2 4 4" xfId="5393"/>
    <cellStyle name="Normal 4 2 4 40" xfId="5394"/>
    <cellStyle name="Normal 4 2 4 41" xfId="5395"/>
    <cellStyle name="Normal 4 2 4 42" xfId="5396"/>
    <cellStyle name="Normal 4 2 4 43" xfId="5397"/>
    <cellStyle name="Normal 4 2 4 44" xfId="5398"/>
    <cellStyle name="Normal 4 2 4 45" xfId="5399"/>
    <cellStyle name="Normal 4 2 4 46" xfId="5400"/>
    <cellStyle name="Normal 4 2 4 5" xfId="5401"/>
    <cellStyle name="Normal 4 2 4 6" xfId="5402"/>
    <cellStyle name="Normal 4 2 4 7" xfId="5403"/>
    <cellStyle name="Normal 4 2 4 8" xfId="5404"/>
    <cellStyle name="Normal 4 2 4 9" xfId="5405"/>
    <cellStyle name="Normal 4 2 5" xfId="5406"/>
    <cellStyle name="Normal 4 2 5 10" xfId="5407"/>
    <cellStyle name="Normal 4 2 5 11" xfId="5408"/>
    <cellStyle name="Normal 4 2 5 12" xfId="5409"/>
    <cellStyle name="Normal 4 2 5 13" xfId="5410"/>
    <cellStyle name="Normal 4 2 5 14" xfId="5411"/>
    <cellStyle name="Normal 4 2 5 15" xfId="5412"/>
    <cellStyle name="Normal 4 2 5 16" xfId="5413"/>
    <cellStyle name="Normal 4 2 5 17" xfId="5414"/>
    <cellStyle name="Normal 4 2 5 18" xfId="5415"/>
    <cellStyle name="Normal 4 2 5 19" xfId="5416"/>
    <cellStyle name="Normal 4 2 5 2" xfId="5417"/>
    <cellStyle name="Normal 4 2 5 20" xfId="5418"/>
    <cellStyle name="Normal 4 2 5 21" xfId="5419"/>
    <cellStyle name="Normal 4 2 5 22" xfId="5420"/>
    <cellStyle name="Normal 4 2 5 23" xfId="5421"/>
    <cellStyle name="Normal 4 2 5 24" xfId="5422"/>
    <cellStyle name="Normal 4 2 5 25" xfId="5423"/>
    <cellStyle name="Normal 4 2 5 26" xfId="5424"/>
    <cellStyle name="Normal 4 2 5 27" xfId="5425"/>
    <cellStyle name="Normal 4 2 5 28" xfId="5426"/>
    <cellStyle name="Normal 4 2 5 29" xfId="5427"/>
    <cellStyle name="Normal 4 2 5 3" xfId="5428"/>
    <cellStyle name="Normal 4 2 5 30" xfId="5429"/>
    <cellStyle name="Normal 4 2 5 31" xfId="5430"/>
    <cellStyle name="Normal 4 2 5 32" xfId="5431"/>
    <cellStyle name="Normal 4 2 5 33" xfId="5432"/>
    <cellStyle name="Normal 4 2 5 34" xfId="5433"/>
    <cellStyle name="Normal 4 2 5 35" xfId="5434"/>
    <cellStyle name="Normal 4 2 5 36" xfId="5435"/>
    <cellStyle name="Normal 4 2 5 37" xfId="5436"/>
    <cellStyle name="Normal 4 2 5 38" xfId="5437"/>
    <cellStyle name="Normal 4 2 5 39" xfId="5438"/>
    <cellStyle name="Normal 4 2 5 4" xfId="5439"/>
    <cellStyle name="Normal 4 2 5 40" xfId="5440"/>
    <cellStyle name="Normal 4 2 5 41" xfId="5441"/>
    <cellStyle name="Normal 4 2 5 42" xfId="5442"/>
    <cellStyle name="Normal 4 2 5 43" xfId="5443"/>
    <cellStyle name="Normal 4 2 5 44" xfId="5444"/>
    <cellStyle name="Normal 4 2 5 45" xfId="5445"/>
    <cellStyle name="Normal 4 2 5 46" xfId="5446"/>
    <cellStyle name="Normal 4 2 5 5" xfId="5447"/>
    <cellStyle name="Normal 4 2 5 6" xfId="5448"/>
    <cellStyle name="Normal 4 2 5 7" xfId="5449"/>
    <cellStyle name="Normal 4 2 5 8" xfId="5450"/>
    <cellStyle name="Normal 4 2 5 9" xfId="5451"/>
    <cellStyle name="Normal 4 20" xfId="5452"/>
    <cellStyle name="Normal 4 21" xfId="5453"/>
    <cellStyle name="Normal 4 22" xfId="5454"/>
    <cellStyle name="Normal 4 23" xfId="5455"/>
    <cellStyle name="Normal 4 24" xfId="5456"/>
    <cellStyle name="Normal 4 25" xfId="5457"/>
    <cellStyle name="Normal 4 26" xfId="5458"/>
    <cellStyle name="Normal 4 27" xfId="5459"/>
    <cellStyle name="Normal 4 28" xfId="5460"/>
    <cellStyle name="Normal 4 29" xfId="5461"/>
    <cellStyle name="Normal 4 3" xfId="5462"/>
    <cellStyle name="Normal 4 3 10" xfId="5463"/>
    <cellStyle name="Normal 4 3 11" xfId="5464"/>
    <cellStyle name="Normal 4 3 12" xfId="5465"/>
    <cellStyle name="Normal 4 3 13" xfId="5466"/>
    <cellStyle name="Normal 4 3 14" xfId="5467"/>
    <cellStyle name="Normal 4 3 15" xfId="5468"/>
    <cellStyle name="Normal 4 3 16" xfId="5469"/>
    <cellStyle name="Normal 4 3 17" xfId="5470"/>
    <cellStyle name="Normal 4 3 18" xfId="5471"/>
    <cellStyle name="Normal 4 3 19" xfId="5472"/>
    <cellStyle name="Normal 4 3 2" xfId="5473"/>
    <cellStyle name="Normal 4 3 20" xfId="5474"/>
    <cellStyle name="Normal 4 3 21" xfId="5475"/>
    <cellStyle name="Normal 4 3 22" xfId="5476"/>
    <cellStyle name="Normal 4 3 23" xfId="5477"/>
    <cellStyle name="Normal 4 3 24" xfId="5478"/>
    <cellStyle name="Normal 4 3 25" xfId="5479"/>
    <cellStyle name="Normal 4 3 26" xfId="5480"/>
    <cellStyle name="Normal 4 3 27" xfId="5481"/>
    <cellStyle name="Normal 4 3 28" xfId="5482"/>
    <cellStyle name="Normal 4 3 29" xfId="5483"/>
    <cellStyle name="Normal 4 3 3" xfId="5484"/>
    <cellStyle name="Normal 4 3 30" xfId="5485"/>
    <cellStyle name="Normal 4 3 31" xfId="5486"/>
    <cellStyle name="Normal 4 3 32" xfId="5487"/>
    <cellStyle name="Normal 4 3 33" xfId="5488"/>
    <cellStyle name="Normal 4 3 34" xfId="5489"/>
    <cellStyle name="Normal 4 3 35" xfId="5490"/>
    <cellStyle name="Normal 4 3 36" xfId="5491"/>
    <cellStyle name="Normal 4 3 37" xfId="5492"/>
    <cellStyle name="Normal 4 3 38" xfId="5493"/>
    <cellStyle name="Normal 4 3 39" xfId="5494"/>
    <cellStyle name="Normal 4 3 4" xfId="5495"/>
    <cellStyle name="Normal 4 3 40" xfId="5496"/>
    <cellStyle name="Normal 4 3 41" xfId="5497"/>
    <cellStyle name="Normal 4 3 42" xfId="5498"/>
    <cellStyle name="Normal 4 3 43" xfId="5499"/>
    <cellStyle name="Normal 4 3 44" xfId="5500"/>
    <cellStyle name="Normal 4 3 45" xfId="5501"/>
    <cellStyle name="Normal 4 3 46" xfId="5502"/>
    <cellStyle name="Normal 4 3 47" xfId="5503"/>
    <cellStyle name="Normal 4 3 5" xfId="5504"/>
    <cellStyle name="Normal 4 3 6" xfId="5505"/>
    <cellStyle name="Normal 4 3 7" xfId="5506"/>
    <cellStyle name="Normal 4 3 8" xfId="5507"/>
    <cellStyle name="Normal 4 3 9" xfId="5508"/>
    <cellStyle name="Normal 4 30" xfId="5509"/>
    <cellStyle name="Normal 4 31" xfId="5510"/>
    <cellStyle name="Normal 4 32" xfId="5511"/>
    <cellStyle name="Normal 4 33" xfId="5512"/>
    <cellStyle name="Normal 4 34" xfId="5513"/>
    <cellStyle name="Normal 4 35" xfId="5514"/>
    <cellStyle name="Normal 4 36" xfId="5515"/>
    <cellStyle name="Normal 4 37" xfId="5516"/>
    <cellStyle name="Normal 4 38" xfId="5517"/>
    <cellStyle name="Normal 4 39" xfId="5518"/>
    <cellStyle name="Normal 4 4" xfId="5519"/>
    <cellStyle name="Normal 4 4 10" xfId="5520"/>
    <cellStyle name="Normal 4 4 11" xfId="5521"/>
    <cellStyle name="Normal 4 4 12" xfId="5522"/>
    <cellStyle name="Normal 4 4 13" xfId="5523"/>
    <cellStyle name="Normal 4 4 14" xfId="5524"/>
    <cellStyle name="Normal 4 4 15" xfId="5525"/>
    <cellStyle name="Normal 4 4 16" xfId="5526"/>
    <cellStyle name="Normal 4 4 17" xfId="5527"/>
    <cellStyle name="Normal 4 4 18" xfId="5528"/>
    <cellStyle name="Normal 4 4 19" xfId="5529"/>
    <cellStyle name="Normal 4 4 2" xfId="5530"/>
    <cellStyle name="Normal 4 4 20" xfId="5531"/>
    <cellStyle name="Normal 4 4 21" xfId="5532"/>
    <cellStyle name="Normal 4 4 22" xfId="5533"/>
    <cellStyle name="Normal 4 4 23" xfId="5534"/>
    <cellStyle name="Normal 4 4 24" xfId="5535"/>
    <cellStyle name="Normal 4 4 25" xfId="5536"/>
    <cellStyle name="Normal 4 4 26" xfId="5537"/>
    <cellStyle name="Normal 4 4 27" xfId="5538"/>
    <cellStyle name="Normal 4 4 28" xfId="5539"/>
    <cellStyle name="Normal 4 4 29" xfId="5540"/>
    <cellStyle name="Normal 4 4 3" xfId="5541"/>
    <cellStyle name="Normal 4 4 30" xfId="5542"/>
    <cellStyle name="Normal 4 4 31" xfId="5543"/>
    <cellStyle name="Normal 4 4 32" xfId="5544"/>
    <cellStyle name="Normal 4 4 33" xfId="5545"/>
    <cellStyle name="Normal 4 4 34" xfId="5546"/>
    <cellStyle name="Normal 4 4 35" xfId="5547"/>
    <cellStyle name="Normal 4 4 36" xfId="5548"/>
    <cellStyle name="Normal 4 4 37" xfId="5549"/>
    <cellStyle name="Normal 4 4 38" xfId="5550"/>
    <cellStyle name="Normal 4 4 39" xfId="5551"/>
    <cellStyle name="Normal 4 4 4" xfId="5552"/>
    <cellStyle name="Normal 4 4 40" xfId="5553"/>
    <cellStyle name="Normal 4 4 41" xfId="5554"/>
    <cellStyle name="Normal 4 4 42" xfId="5555"/>
    <cellStyle name="Normal 4 4 43" xfId="5556"/>
    <cellStyle name="Normal 4 4 44" xfId="5557"/>
    <cellStyle name="Normal 4 4 45" xfId="5558"/>
    <cellStyle name="Normal 4 4 46" xfId="5559"/>
    <cellStyle name="Normal 4 4 47" xfId="5560"/>
    <cellStyle name="Normal 4 4 5" xfId="5561"/>
    <cellStyle name="Normal 4 4 6" xfId="5562"/>
    <cellStyle name="Normal 4 4 7" xfId="5563"/>
    <cellStyle name="Normal 4 4 8" xfId="5564"/>
    <cellStyle name="Normal 4 4 9" xfId="5565"/>
    <cellStyle name="Normal 4 40" xfId="5566"/>
    <cellStyle name="Normal 4 41" xfId="5567"/>
    <cellStyle name="Normal 4 42" xfId="5568"/>
    <cellStyle name="Normal 4 43" xfId="5569"/>
    <cellStyle name="Normal 4 44" xfId="5570"/>
    <cellStyle name="Normal 4 45" xfId="5571"/>
    <cellStyle name="Normal 4 46" xfId="5572"/>
    <cellStyle name="Normal 4 47" xfId="5573"/>
    <cellStyle name="Normal 4 48" xfId="5574"/>
    <cellStyle name="Normal 4 49" xfId="5575"/>
    <cellStyle name="Normal 4 5" xfId="5576"/>
    <cellStyle name="Normal 4 5 10" xfId="5577"/>
    <cellStyle name="Normal 4 5 11" xfId="5578"/>
    <cellStyle name="Normal 4 5 12" xfId="5579"/>
    <cellStyle name="Normal 4 5 13" xfId="5580"/>
    <cellStyle name="Normal 4 5 14" xfId="5581"/>
    <cellStyle name="Normal 4 5 15" xfId="5582"/>
    <cellStyle name="Normal 4 5 16" xfId="5583"/>
    <cellStyle name="Normal 4 5 17" xfId="5584"/>
    <cellStyle name="Normal 4 5 18" xfId="5585"/>
    <cellStyle name="Normal 4 5 19" xfId="5586"/>
    <cellStyle name="Normal 4 5 2" xfId="5587"/>
    <cellStyle name="Normal 4 5 20" xfId="5588"/>
    <cellStyle name="Normal 4 5 21" xfId="5589"/>
    <cellStyle name="Normal 4 5 22" xfId="5590"/>
    <cellStyle name="Normal 4 5 23" xfId="5591"/>
    <cellStyle name="Normal 4 5 24" xfId="5592"/>
    <cellStyle name="Normal 4 5 25" xfId="5593"/>
    <cellStyle name="Normal 4 5 26" xfId="5594"/>
    <cellStyle name="Normal 4 5 27" xfId="5595"/>
    <cellStyle name="Normal 4 5 28" xfId="5596"/>
    <cellStyle name="Normal 4 5 29" xfId="5597"/>
    <cellStyle name="Normal 4 5 3" xfId="5598"/>
    <cellStyle name="Normal 4 5 30" xfId="5599"/>
    <cellStyle name="Normal 4 5 31" xfId="5600"/>
    <cellStyle name="Normal 4 5 32" xfId="5601"/>
    <cellStyle name="Normal 4 5 33" xfId="5602"/>
    <cellStyle name="Normal 4 5 34" xfId="5603"/>
    <cellStyle name="Normal 4 5 35" xfId="5604"/>
    <cellStyle name="Normal 4 5 36" xfId="5605"/>
    <cellStyle name="Normal 4 5 37" xfId="5606"/>
    <cellStyle name="Normal 4 5 38" xfId="5607"/>
    <cellStyle name="Normal 4 5 39" xfId="5608"/>
    <cellStyle name="Normal 4 5 4" xfId="5609"/>
    <cellStyle name="Normal 4 5 40" xfId="5610"/>
    <cellStyle name="Normal 4 5 41" xfId="5611"/>
    <cellStyle name="Normal 4 5 42" xfId="5612"/>
    <cellStyle name="Normal 4 5 43" xfId="5613"/>
    <cellStyle name="Normal 4 5 44" xfId="5614"/>
    <cellStyle name="Normal 4 5 45" xfId="5615"/>
    <cellStyle name="Normal 4 5 46" xfId="5616"/>
    <cellStyle name="Normal 4 5 47" xfId="5617"/>
    <cellStyle name="Normal 4 5 5" xfId="5618"/>
    <cellStyle name="Normal 4 5 6" xfId="5619"/>
    <cellStyle name="Normal 4 5 7" xfId="5620"/>
    <cellStyle name="Normal 4 5 8" xfId="5621"/>
    <cellStyle name="Normal 4 5 9" xfId="5622"/>
    <cellStyle name="Normal 4 50" xfId="5623"/>
    <cellStyle name="Normal 4 51" xfId="5624"/>
    <cellStyle name="Normal 4 52" xfId="5625"/>
    <cellStyle name="Normal 4 53" xfId="5626"/>
    <cellStyle name="Normal 4 54" xfId="5627"/>
    <cellStyle name="Normal 4 6" xfId="5628"/>
    <cellStyle name="Normal 4 6 10" xfId="5629"/>
    <cellStyle name="Normal 4 6 11" xfId="5630"/>
    <cellStyle name="Normal 4 6 12" xfId="5631"/>
    <cellStyle name="Normal 4 6 13" xfId="5632"/>
    <cellStyle name="Normal 4 6 14" xfId="5633"/>
    <cellStyle name="Normal 4 6 15" xfId="5634"/>
    <cellStyle name="Normal 4 6 16" xfId="5635"/>
    <cellStyle name="Normal 4 6 17" xfId="5636"/>
    <cellStyle name="Normal 4 6 18" xfId="5637"/>
    <cellStyle name="Normal 4 6 19" xfId="5638"/>
    <cellStyle name="Normal 4 6 2" xfId="5639"/>
    <cellStyle name="Normal 4 6 20" xfId="5640"/>
    <cellStyle name="Normal 4 6 21" xfId="5641"/>
    <cellStyle name="Normal 4 6 22" xfId="5642"/>
    <cellStyle name="Normal 4 6 23" xfId="5643"/>
    <cellStyle name="Normal 4 6 24" xfId="5644"/>
    <cellStyle name="Normal 4 6 25" xfId="5645"/>
    <cellStyle name="Normal 4 6 26" xfId="5646"/>
    <cellStyle name="Normal 4 6 27" xfId="5647"/>
    <cellStyle name="Normal 4 6 28" xfId="5648"/>
    <cellStyle name="Normal 4 6 29" xfId="5649"/>
    <cellStyle name="Normal 4 6 3" xfId="5650"/>
    <cellStyle name="Normal 4 6 30" xfId="5651"/>
    <cellStyle name="Normal 4 6 31" xfId="5652"/>
    <cellStyle name="Normal 4 6 32" xfId="5653"/>
    <cellStyle name="Normal 4 6 33" xfId="5654"/>
    <cellStyle name="Normal 4 6 34" xfId="5655"/>
    <cellStyle name="Normal 4 6 35" xfId="5656"/>
    <cellStyle name="Normal 4 6 36" xfId="5657"/>
    <cellStyle name="Normal 4 6 37" xfId="5658"/>
    <cellStyle name="Normal 4 6 38" xfId="5659"/>
    <cellStyle name="Normal 4 6 39" xfId="5660"/>
    <cellStyle name="Normal 4 6 4" xfId="5661"/>
    <cellStyle name="Normal 4 6 40" xfId="5662"/>
    <cellStyle name="Normal 4 6 41" xfId="5663"/>
    <cellStyle name="Normal 4 6 42" xfId="5664"/>
    <cellStyle name="Normal 4 6 43" xfId="5665"/>
    <cellStyle name="Normal 4 6 44" xfId="5666"/>
    <cellStyle name="Normal 4 6 45" xfId="5667"/>
    <cellStyle name="Normal 4 6 46" xfId="5668"/>
    <cellStyle name="Normal 4 6 47" xfId="5669"/>
    <cellStyle name="Normal 4 6 5" xfId="5670"/>
    <cellStyle name="Normal 4 6 6" xfId="5671"/>
    <cellStyle name="Normal 4 6 7" xfId="5672"/>
    <cellStyle name="Normal 4 6 8" xfId="5673"/>
    <cellStyle name="Normal 4 6 9" xfId="5674"/>
    <cellStyle name="Normal 4 7" xfId="5675"/>
    <cellStyle name="Normal 4 7 10" xfId="5676"/>
    <cellStyle name="Normal 4 7 11" xfId="5677"/>
    <cellStyle name="Normal 4 7 12" xfId="5678"/>
    <cellStyle name="Normal 4 7 13" xfId="5679"/>
    <cellStyle name="Normal 4 7 14" xfId="5680"/>
    <cellStyle name="Normal 4 7 15" xfId="5681"/>
    <cellStyle name="Normal 4 7 16" xfId="5682"/>
    <cellStyle name="Normal 4 7 17" xfId="5683"/>
    <cellStyle name="Normal 4 7 18" xfId="5684"/>
    <cellStyle name="Normal 4 7 19" xfId="5685"/>
    <cellStyle name="Normal 4 7 2" xfId="5686"/>
    <cellStyle name="Normal 4 7 20" xfId="5687"/>
    <cellStyle name="Normal 4 7 21" xfId="5688"/>
    <cellStyle name="Normal 4 7 22" xfId="5689"/>
    <cellStyle name="Normal 4 7 23" xfId="5690"/>
    <cellStyle name="Normal 4 7 24" xfId="5691"/>
    <cellStyle name="Normal 4 7 25" xfId="5692"/>
    <cellStyle name="Normal 4 7 26" xfId="5693"/>
    <cellStyle name="Normal 4 7 27" xfId="5694"/>
    <cellStyle name="Normal 4 7 28" xfId="5695"/>
    <cellStyle name="Normal 4 7 29" xfId="5696"/>
    <cellStyle name="Normal 4 7 3" xfId="5697"/>
    <cellStyle name="Normal 4 7 30" xfId="5698"/>
    <cellStyle name="Normal 4 7 31" xfId="5699"/>
    <cellStyle name="Normal 4 7 32" xfId="5700"/>
    <cellStyle name="Normal 4 7 33" xfId="5701"/>
    <cellStyle name="Normal 4 7 34" xfId="5702"/>
    <cellStyle name="Normal 4 7 35" xfId="5703"/>
    <cellStyle name="Normal 4 7 36" xfId="5704"/>
    <cellStyle name="Normal 4 7 37" xfId="5705"/>
    <cellStyle name="Normal 4 7 38" xfId="5706"/>
    <cellStyle name="Normal 4 7 39" xfId="5707"/>
    <cellStyle name="Normal 4 7 4" xfId="5708"/>
    <cellStyle name="Normal 4 7 40" xfId="5709"/>
    <cellStyle name="Normal 4 7 41" xfId="5710"/>
    <cellStyle name="Normal 4 7 42" xfId="5711"/>
    <cellStyle name="Normal 4 7 43" xfId="5712"/>
    <cellStyle name="Normal 4 7 44" xfId="5713"/>
    <cellStyle name="Normal 4 7 45" xfId="5714"/>
    <cellStyle name="Normal 4 7 46" xfId="5715"/>
    <cellStyle name="Normal 4 7 47" xfId="5716"/>
    <cellStyle name="Normal 4 7 5" xfId="5717"/>
    <cellStyle name="Normal 4 7 6" xfId="5718"/>
    <cellStyle name="Normal 4 7 7" xfId="5719"/>
    <cellStyle name="Normal 4 7 8" xfId="5720"/>
    <cellStyle name="Normal 4 7 9" xfId="5721"/>
    <cellStyle name="Normal 4 8" xfId="5722"/>
    <cellStyle name="Normal 4 8 2" xfId="5723"/>
    <cellStyle name="Normal 4 8 2 10" xfId="5724"/>
    <cellStyle name="Normal 4 8 2 11" xfId="5725"/>
    <cellStyle name="Normal 4 8 2 12" xfId="5726"/>
    <cellStyle name="Normal 4 8 2 13" xfId="5727"/>
    <cellStyle name="Normal 4 8 2 14" xfId="5728"/>
    <cellStyle name="Normal 4 8 2 15" xfId="5729"/>
    <cellStyle name="Normal 4 8 2 16" xfId="5730"/>
    <cellStyle name="Normal 4 8 2 17" xfId="5731"/>
    <cellStyle name="Normal 4 8 2 18" xfId="5732"/>
    <cellStyle name="Normal 4 8 2 19" xfId="5733"/>
    <cellStyle name="Normal 4 8 2 2" xfId="5734"/>
    <cellStyle name="Normal 4 8 2 20" xfId="5735"/>
    <cellStyle name="Normal 4 8 2 21" xfId="5736"/>
    <cellStyle name="Normal 4 8 2 22" xfId="5737"/>
    <cellStyle name="Normal 4 8 2 23" xfId="5738"/>
    <cellStyle name="Normal 4 8 2 24" xfId="5739"/>
    <cellStyle name="Normal 4 8 2 25" xfId="5740"/>
    <cellStyle name="Normal 4 8 2 26" xfId="5741"/>
    <cellStyle name="Normal 4 8 2 27" xfId="5742"/>
    <cellStyle name="Normal 4 8 2 28" xfId="5743"/>
    <cellStyle name="Normal 4 8 2 29" xfId="5744"/>
    <cellStyle name="Normal 4 8 2 3" xfId="5745"/>
    <cellStyle name="Normal 4 8 2 30" xfId="5746"/>
    <cellStyle name="Normal 4 8 2 31" xfId="5747"/>
    <cellStyle name="Normal 4 8 2 32" xfId="5748"/>
    <cellStyle name="Normal 4 8 2 33" xfId="5749"/>
    <cellStyle name="Normal 4 8 2 34" xfId="5750"/>
    <cellStyle name="Normal 4 8 2 35" xfId="5751"/>
    <cellStyle name="Normal 4 8 2 36" xfId="5752"/>
    <cellStyle name="Normal 4 8 2 37" xfId="5753"/>
    <cellStyle name="Normal 4 8 2 38" xfId="5754"/>
    <cellStyle name="Normal 4 8 2 39" xfId="5755"/>
    <cellStyle name="Normal 4 8 2 4" xfId="5756"/>
    <cellStyle name="Normal 4 8 2 40" xfId="5757"/>
    <cellStyle name="Normal 4 8 2 41" xfId="5758"/>
    <cellStyle name="Normal 4 8 2 42" xfId="5759"/>
    <cellStyle name="Normal 4 8 2 43" xfId="5760"/>
    <cellStyle name="Normal 4 8 2 44" xfId="5761"/>
    <cellStyle name="Normal 4 8 2 45" xfId="5762"/>
    <cellStyle name="Normal 4 8 2 5" xfId="5763"/>
    <cellStyle name="Normal 4 8 2 6" xfId="5764"/>
    <cellStyle name="Normal 4 8 2 7" xfId="5765"/>
    <cellStyle name="Normal 4 8 2 8" xfId="5766"/>
    <cellStyle name="Normal 4 8 2 9" xfId="5767"/>
    <cellStyle name="Normal 4 8 3" xfId="5768"/>
    <cellStyle name="Normal 4 8 4" xfId="5769"/>
    <cellStyle name="Normal 4 9" xfId="5770"/>
    <cellStyle name="Normal 4 9 2" xfId="5771"/>
    <cellStyle name="Normal 4 9 2 10" xfId="5772"/>
    <cellStyle name="Normal 4 9 2 11" xfId="5773"/>
    <cellStyle name="Normal 4 9 2 12" xfId="5774"/>
    <cellStyle name="Normal 4 9 2 13" xfId="5775"/>
    <cellStyle name="Normal 4 9 2 14" xfId="5776"/>
    <cellStyle name="Normal 4 9 2 15" xfId="5777"/>
    <cellStyle name="Normal 4 9 2 16" xfId="5778"/>
    <cellStyle name="Normal 4 9 2 17" xfId="5779"/>
    <cellStyle name="Normal 4 9 2 18" xfId="5780"/>
    <cellStyle name="Normal 4 9 2 19" xfId="5781"/>
    <cellStyle name="Normal 4 9 2 2" xfId="5782"/>
    <cellStyle name="Normal 4 9 2 20" xfId="5783"/>
    <cellStyle name="Normal 4 9 2 21" xfId="5784"/>
    <cellStyle name="Normal 4 9 2 22" xfId="5785"/>
    <cellStyle name="Normal 4 9 2 23" xfId="5786"/>
    <cellStyle name="Normal 4 9 2 24" xfId="5787"/>
    <cellStyle name="Normal 4 9 2 25" xfId="5788"/>
    <cellStyle name="Normal 4 9 2 26" xfId="5789"/>
    <cellStyle name="Normal 4 9 2 27" xfId="5790"/>
    <cellStyle name="Normal 4 9 2 28" xfId="5791"/>
    <cellStyle name="Normal 4 9 2 29" xfId="5792"/>
    <cellStyle name="Normal 4 9 2 3" xfId="5793"/>
    <cellStyle name="Normal 4 9 2 30" xfId="5794"/>
    <cellStyle name="Normal 4 9 2 31" xfId="5795"/>
    <cellStyle name="Normal 4 9 2 32" xfId="5796"/>
    <cellStyle name="Normal 4 9 2 33" xfId="5797"/>
    <cellStyle name="Normal 4 9 2 34" xfId="5798"/>
    <cellStyle name="Normal 4 9 2 35" xfId="5799"/>
    <cellStyle name="Normal 4 9 2 36" xfId="5800"/>
    <cellStyle name="Normal 4 9 2 37" xfId="5801"/>
    <cellStyle name="Normal 4 9 2 38" xfId="5802"/>
    <cellStyle name="Normal 4 9 2 39" xfId="5803"/>
    <cellStyle name="Normal 4 9 2 4" xfId="5804"/>
    <cellStyle name="Normal 4 9 2 40" xfId="5805"/>
    <cellStyle name="Normal 4 9 2 41" xfId="5806"/>
    <cellStyle name="Normal 4 9 2 42" xfId="5807"/>
    <cellStyle name="Normal 4 9 2 43" xfId="5808"/>
    <cellStyle name="Normal 4 9 2 44" xfId="5809"/>
    <cellStyle name="Normal 4 9 2 45" xfId="5810"/>
    <cellStyle name="Normal 4 9 2 5" xfId="5811"/>
    <cellStyle name="Normal 4 9 2 6" xfId="5812"/>
    <cellStyle name="Normal 4 9 2 7" xfId="5813"/>
    <cellStyle name="Normal 4 9 2 8" xfId="5814"/>
    <cellStyle name="Normal 4 9 2 9" xfId="5815"/>
    <cellStyle name="Normal 4 9 3" xfId="5816"/>
    <cellStyle name="Normal 4 9 4" xfId="5817"/>
    <cellStyle name="Normal 4_REQUERIMIENTO VAPORIZADORES 2014" xfId="5818"/>
    <cellStyle name="Normal 41" xfId="5819"/>
    <cellStyle name="Normal 41 1" xfId="5820"/>
    <cellStyle name="Normal 43" xfId="5821"/>
    <cellStyle name="Normal 43 1" xfId="5822"/>
    <cellStyle name="Normal 45" xfId="5823"/>
    <cellStyle name="Normal 45 1" xfId="5824"/>
    <cellStyle name="Normal 47" xfId="5825"/>
    <cellStyle name="Normal 47 1" xfId="5826"/>
    <cellStyle name="Normal 48" xfId="5827"/>
    <cellStyle name="Normal 48 1" xfId="5828"/>
    <cellStyle name="Normal 49" xfId="5829"/>
    <cellStyle name="Normal 49 1" xfId="5830"/>
    <cellStyle name="Normal 5" xfId="5831"/>
    <cellStyle name="Normal 5 10" xfId="5832"/>
    <cellStyle name="Normal 5 2" xfId="5833"/>
    <cellStyle name="Normal 5 2 2" xfId="5834"/>
    <cellStyle name="Normal 5 2 3" xfId="5835"/>
    <cellStyle name="Normal 5 2 4" xfId="5836"/>
    <cellStyle name="Normal 5 3" xfId="5837"/>
    <cellStyle name="Normal 5 4" xfId="5838"/>
    <cellStyle name="Normal 5 5" xfId="5839"/>
    <cellStyle name="Normal 5 5 2" xfId="5840"/>
    <cellStyle name="Normal 5 5 3" xfId="5841"/>
    <cellStyle name="Normal 5 6" xfId="5842"/>
    <cellStyle name="Normal 5 6 2" xfId="5843"/>
    <cellStyle name="Normal 5 6 3" xfId="5844"/>
    <cellStyle name="Normal 5 7" xfId="5845"/>
    <cellStyle name="Normal 5 7 2" xfId="5846"/>
    <cellStyle name="Normal 5 7 2 10" xfId="5847"/>
    <cellStyle name="Normal 5 7 2 11" xfId="5848"/>
    <cellStyle name="Normal 5 7 2 12" xfId="5849"/>
    <cellStyle name="Normal 5 7 2 13" xfId="5850"/>
    <cellStyle name="Normal 5 7 2 14" xfId="5851"/>
    <cellStyle name="Normal 5 7 2 15" xfId="5852"/>
    <cellStyle name="Normal 5 7 2 16" xfId="5853"/>
    <cellStyle name="Normal 5 7 2 17" xfId="5854"/>
    <cellStyle name="Normal 5 7 2 18" xfId="5855"/>
    <cellStyle name="Normal 5 7 2 19" xfId="5856"/>
    <cellStyle name="Normal 5 7 2 2" xfId="5857"/>
    <cellStyle name="Normal 5 7 2 20" xfId="5858"/>
    <cellStyle name="Normal 5 7 2 21" xfId="5859"/>
    <cellStyle name="Normal 5 7 2 22" xfId="5860"/>
    <cellStyle name="Normal 5 7 2 23" xfId="5861"/>
    <cellStyle name="Normal 5 7 2 24" xfId="5862"/>
    <cellStyle name="Normal 5 7 2 25" xfId="5863"/>
    <cellStyle name="Normal 5 7 2 26" xfId="5864"/>
    <cellStyle name="Normal 5 7 2 27" xfId="5865"/>
    <cellStyle name="Normal 5 7 2 28" xfId="5866"/>
    <cellStyle name="Normal 5 7 2 29" xfId="5867"/>
    <cellStyle name="Normal 5 7 2 3" xfId="5868"/>
    <cellStyle name="Normal 5 7 2 30" xfId="5869"/>
    <cellStyle name="Normal 5 7 2 31" xfId="5870"/>
    <cellStyle name="Normal 5 7 2 32" xfId="5871"/>
    <cellStyle name="Normal 5 7 2 33" xfId="5872"/>
    <cellStyle name="Normal 5 7 2 34" xfId="5873"/>
    <cellStyle name="Normal 5 7 2 35" xfId="5874"/>
    <cellStyle name="Normal 5 7 2 36" xfId="5875"/>
    <cellStyle name="Normal 5 7 2 37" xfId="5876"/>
    <cellStyle name="Normal 5 7 2 38" xfId="5877"/>
    <cellStyle name="Normal 5 7 2 39" xfId="5878"/>
    <cellStyle name="Normal 5 7 2 4" xfId="5879"/>
    <cellStyle name="Normal 5 7 2 40" xfId="5880"/>
    <cellStyle name="Normal 5 7 2 41" xfId="5881"/>
    <cellStyle name="Normal 5 7 2 42" xfId="5882"/>
    <cellStyle name="Normal 5 7 2 43" xfId="5883"/>
    <cellStyle name="Normal 5 7 2 44" xfId="5884"/>
    <cellStyle name="Normal 5 7 2 45" xfId="5885"/>
    <cellStyle name="Normal 5 7 2 5" xfId="5886"/>
    <cellStyle name="Normal 5 7 2 6" xfId="5887"/>
    <cellStyle name="Normal 5 7 2 7" xfId="5888"/>
    <cellStyle name="Normal 5 7 2 8" xfId="5889"/>
    <cellStyle name="Normal 5 7 2 9" xfId="5890"/>
    <cellStyle name="Normal 5 7 3" xfId="5891"/>
    <cellStyle name="Normal 5 8" xfId="5892"/>
    <cellStyle name="Normal 5 8 10" xfId="5893"/>
    <cellStyle name="Normal 5 8 11" xfId="5894"/>
    <cellStyle name="Normal 5 8 12" xfId="5895"/>
    <cellStyle name="Normal 5 8 13" xfId="5896"/>
    <cellStyle name="Normal 5 8 14" xfId="5897"/>
    <cellStyle name="Normal 5 8 15" xfId="5898"/>
    <cellStyle name="Normal 5 8 16" xfId="5899"/>
    <cellStyle name="Normal 5 8 17" xfId="5900"/>
    <cellStyle name="Normal 5 8 18" xfId="5901"/>
    <cellStyle name="Normal 5 8 19" xfId="5902"/>
    <cellStyle name="Normal 5 8 2" xfId="5903"/>
    <cellStyle name="Normal 5 8 20" xfId="5904"/>
    <cellStyle name="Normal 5 8 21" xfId="5905"/>
    <cellStyle name="Normal 5 8 22" xfId="5906"/>
    <cellStyle name="Normal 5 8 23" xfId="5907"/>
    <cellStyle name="Normal 5 8 24" xfId="5908"/>
    <cellStyle name="Normal 5 8 25" xfId="5909"/>
    <cellStyle name="Normal 5 8 26" xfId="5910"/>
    <cellStyle name="Normal 5 8 27" xfId="5911"/>
    <cellStyle name="Normal 5 8 28" xfId="5912"/>
    <cellStyle name="Normal 5 8 29" xfId="5913"/>
    <cellStyle name="Normal 5 8 3" xfId="5914"/>
    <cellStyle name="Normal 5 8 30" xfId="5915"/>
    <cellStyle name="Normal 5 8 31" xfId="5916"/>
    <cellStyle name="Normal 5 8 32" xfId="5917"/>
    <cellStyle name="Normal 5 8 33" xfId="5918"/>
    <cellStyle name="Normal 5 8 34" xfId="5919"/>
    <cellStyle name="Normal 5 8 35" xfId="5920"/>
    <cellStyle name="Normal 5 8 36" xfId="5921"/>
    <cellStyle name="Normal 5 8 37" xfId="5922"/>
    <cellStyle name="Normal 5 8 38" xfId="5923"/>
    <cellStyle name="Normal 5 8 39" xfId="5924"/>
    <cellStyle name="Normal 5 8 4" xfId="5925"/>
    <cellStyle name="Normal 5 8 40" xfId="5926"/>
    <cellStyle name="Normal 5 8 41" xfId="5927"/>
    <cellStyle name="Normal 5 8 42" xfId="5928"/>
    <cellStyle name="Normal 5 8 43" xfId="5929"/>
    <cellStyle name="Normal 5 8 44" xfId="5930"/>
    <cellStyle name="Normal 5 8 45" xfId="5931"/>
    <cellStyle name="Normal 5 8 5" xfId="5932"/>
    <cellStyle name="Normal 5 8 6" xfId="5933"/>
    <cellStyle name="Normal 5 8 7" xfId="5934"/>
    <cellStyle name="Normal 5 8 8" xfId="5935"/>
    <cellStyle name="Normal 5 8 9" xfId="5936"/>
    <cellStyle name="Normal 5 9" xfId="5937"/>
    <cellStyle name="Normal 5_REQUERIMIENTO BOMBAS DE INFUSIÓN 2014" xfId="5938"/>
    <cellStyle name="Normal 6" xfId="5939"/>
    <cellStyle name="Normal 6 2" xfId="5940"/>
    <cellStyle name="Normal 6 2 2" xfId="5941"/>
    <cellStyle name="Normal 6 2 2 10" xfId="5942"/>
    <cellStyle name="Normal 6 2 2 11" xfId="5943"/>
    <cellStyle name="Normal 6 2 2 12" xfId="5944"/>
    <cellStyle name="Normal 6 2 2 13" xfId="5945"/>
    <cellStyle name="Normal 6 2 2 14" xfId="5946"/>
    <cellStyle name="Normal 6 2 2 15" xfId="5947"/>
    <cellStyle name="Normal 6 2 2 16" xfId="5948"/>
    <cellStyle name="Normal 6 2 2 17" xfId="5949"/>
    <cellStyle name="Normal 6 2 2 18" xfId="5950"/>
    <cellStyle name="Normal 6 2 2 19" xfId="5951"/>
    <cellStyle name="Normal 6 2 2 2" xfId="5952"/>
    <cellStyle name="Normal 6 2 2 20" xfId="5953"/>
    <cellStyle name="Normal 6 2 2 21" xfId="5954"/>
    <cellStyle name="Normal 6 2 2 22" xfId="5955"/>
    <cellStyle name="Normal 6 2 2 23" xfId="5956"/>
    <cellStyle name="Normal 6 2 2 24" xfId="5957"/>
    <cellStyle name="Normal 6 2 2 25" xfId="5958"/>
    <cellStyle name="Normal 6 2 2 26" xfId="5959"/>
    <cellStyle name="Normal 6 2 2 27" xfId="5960"/>
    <cellStyle name="Normal 6 2 2 28" xfId="5961"/>
    <cellStyle name="Normal 6 2 2 29" xfId="5962"/>
    <cellStyle name="Normal 6 2 2 3" xfId="5963"/>
    <cellStyle name="Normal 6 2 2 30" xfId="5964"/>
    <cellStyle name="Normal 6 2 2 31" xfId="5965"/>
    <cellStyle name="Normal 6 2 2 32" xfId="5966"/>
    <cellStyle name="Normal 6 2 2 33" xfId="5967"/>
    <cellStyle name="Normal 6 2 2 34" xfId="5968"/>
    <cellStyle name="Normal 6 2 2 35" xfId="5969"/>
    <cellStyle name="Normal 6 2 2 36" xfId="5970"/>
    <cellStyle name="Normal 6 2 2 37" xfId="5971"/>
    <cellStyle name="Normal 6 2 2 38" xfId="5972"/>
    <cellStyle name="Normal 6 2 2 39" xfId="5973"/>
    <cellStyle name="Normal 6 2 2 4" xfId="5974"/>
    <cellStyle name="Normal 6 2 2 40" xfId="5975"/>
    <cellStyle name="Normal 6 2 2 41" xfId="5976"/>
    <cellStyle name="Normal 6 2 2 42" xfId="5977"/>
    <cellStyle name="Normal 6 2 2 43" xfId="5978"/>
    <cellStyle name="Normal 6 2 2 44" xfId="5979"/>
    <cellStyle name="Normal 6 2 2 45" xfId="5980"/>
    <cellStyle name="Normal 6 2 2 5" xfId="5981"/>
    <cellStyle name="Normal 6 2 2 6" xfId="5982"/>
    <cellStyle name="Normal 6 2 2 7" xfId="5983"/>
    <cellStyle name="Normal 6 2 2 8" xfId="5984"/>
    <cellStyle name="Normal 6 2 2 9" xfId="5985"/>
    <cellStyle name="Normal 6 2 3" xfId="5986"/>
    <cellStyle name="Normal 6 2 4" xfId="5987"/>
    <cellStyle name="Normal 6 3" xfId="5988"/>
    <cellStyle name="Normal 6 3 2" xfId="5989"/>
    <cellStyle name="Normal 6 3 2 10" xfId="5990"/>
    <cellStyle name="Normal 6 3 2 11" xfId="5991"/>
    <cellStyle name="Normal 6 3 2 12" xfId="5992"/>
    <cellStyle name="Normal 6 3 2 13" xfId="5993"/>
    <cellStyle name="Normal 6 3 2 14" xfId="5994"/>
    <cellStyle name="Normal 6 3 2 15" xfId="5995"/>
    <cellStyle name="Normal 6 3 2 16" xfId="5996"/>
    <cellStyle name="Normal 6 3 2 17" xfId="5997"/>
    <cellStyle name="Normal 6 3 2 18" xfId="5998"/>
    <cellStyle name="Normal 6 3 2 19" xfId="5999"/>
    <cellStyle name="Normal 6 3 2 2" xfId="6000"/>
    <cellStyle name="Normal 6 3 2 20" xfId="6001"/>
    <cellStyle name="Normal 6 3 2 21" xfId="6002"/>
    <cellStyle name="Normal 6 3 2 22" xfId="6003"/>
    <cellStyle name="Normal 6 3 2 23" xfId="6004"/>
    <cellStyle name="Normal 6 3 2 24" xfId="6005"/>
    <cellStyle name="Normal 6 3 2 25" xfId="6006"/>
    <cellStyle name="Normal 6 3 2 26" xfId="6007"/>
    <cellStyle name="Normal 6 3 2 27" xfId="6008"/>
    <cellStyle name="Normal 6 3 2 28" xfId="6009"/>
    <cellStyle name="Normal 6 3 2 29" xfId="6010"/>
    <cellStyle name="Normal 6 3 2 3" xfId="6011"/>
    <cellStyle name="Normal 6 3 2 30" xfId="6012"/>
    <cellStyle name="Normal 6 3 2 31" xfId="6013"/>
    <cellStyle name="Normal 6 3 2 32" xfId="6014"/>
    <cellStyle name="Normal 6 3 2 33" xfId="6015"/>
    <cellStyle name="Normal 6 3 2 34" xfId="6016"/>
    <cellStyle name="Normal 6 3 2 35" xfId="6017"/>
    <cellStyle name="Normal 6 3 2 36" xfId="6018"/>
    <cellStyle name="Normal 6 3 2 37" xfId="6019"/>
    <cellStyle name="Normal 6 3 2 38" xfId="6020"/>
    <cellStyle name="Normal 6 3 2 39" xfId="6021"/>
    <cellStyle name="Normal 6 3 2 4" xfId="6022"/>
    <cellStyle name="Normal 6 3 2 40" xfId="6023"/>
    <cellStyle name="Normal 6 3 2 41" xfId="6024"/>
    <cellStyle name="Normal 6 3 2 42" xfId="6025"/>
    <cellStyle name="Normal 6 3 2 43" xfId="6026"/>
    <cellStyle name="Normal 6 3 2 44" xfId="6027"/>
    <cellStyle name="Normal 6 3 2 45" xfId="6028"/>
    <cellStyle name="Normal 6 3 2 5" xfId="6029"/>
    <cellStyle name="Normal 6 3 2 6" xfId="6030"/>
    <cellStyle name="Normal 6 3 2 7" xfId="6031"/>
    <cellStyle name="Normal 6 3 2 8" xfId="6032"/>
    <cellStyle name="Normal 6 3 2 9" xfId="6033"/>
    <cellStyle name="Normal 6 3 3" xfId="6034"/>
    <cellStyle name="Normal 6 3 4" xfId="6035"/>
    <cellStyle name="Normal 6 4" xfId="6036"/>
    <cellStyle name="Normal 6 4 10" xfId="6037"/>
    <cellStyle name="Normal 6 4 11" xfId="6038"/>
    <cellStyle name="Normal 6 4 12" xfId="6039"/>
    <cellStyle name="Normal 6 4 13" xfId="6040"/>
    <cellStyle name="Normal 6 4 14" xfId="6041"/>
    <cellStyle name="Normal 6 4 15" xfId="6042"/>
    <cellStyle name="Normal 6 4 16" xfId="6043"/>
    <cellStyle name="Normal 6 4 17" xfId="6044"/>
    <cellStyle name="Normal 6 4 18" xfId="6045"/>
    <cellStyle name="Normal 6 4 19" xfId="6046"/>
    <cellStyle name="Normal 6 4 2" xfId="6047"/>
    <cellStyle name="Normal 6 4 20" xfId="6048"/>
    <cellStyle name="Normal 6 4 21" xfId="6049"/>
    <cellStyle name="Normal 6 4 22" xfId="6050"/>
    <cellStyle name="Normal 6 4 23" xfId="6051"/>
    <cellStyle name="Normal 6 4 24" xfId="6052"/>
    <cellStyle name="Normal 6 4 25" xfId="6053"/>
    <cellStyle name="Normal 6 4 26" xfId="6054"/>
    <cellStyle name="Normal 6 4 27" xfId="6055"/>
    <cellStyle name="Normal 6 4 28" xfId="6056"/>
    <cellStyle name="Normal 6 4 29" xfId="6057"/>
    <cellStyle name="Normal 6 4 3" xfId="6058"/>
    <cellStyle name="Normal 6 4 30" xfId="6059"/>
    <cellStyle name="Normal 6 4 31" xfId="6060"/>
    <cellStyle name="Normal 6 4 32" xfId="6061"/>
    <cellStyle name="Normal 6 4 33" xfId="6062"/>
    <cellStyle name="Normal 6 4 34" xfId="6063"/>
    <cellStyle name="Normal 6 4 35" xfId="6064"/>
    <cellStyle name="Normal 6 4 36" xfId="6065"/>
    <cellStyle name="Normal 6 4 37" xfId="6066"/>
    <cellStyle name="Normal 6 4 38" xfId="6067"/>
    <cellStyle name="Normal 6 4 39" xfId="6068"/>
    <cellStyle name="Normal 6 4 4" xfId="6069"/>
    <cellStyle name="Normal 6 4 40" xfId="6070"/>
    <cellStyle name="Normal 6 4 41" xfId="6071"/>
    <cellStyle name="Normal 6 4 42" xfId="6072"/>
    <cellStyle name="Normal 6 4 43" xfId="6073"/>
    <cellStyle name="Normal 6 4 44" xfId="6074"/>
    <cellStyle name="Normal 6 4 45" xfId="6075"/>
    <cellStyle name="Normal 6 4 5" xfId="6076"/>
    <cellStyle name="Normal 6 4 6" xfId="6077"/>
    <cellStyle name="Normal 6 4 7" xfId="6078"/>
    <cellStyle name="Normal 6 4 8" xfId="6079"/>
    <cellStyle name="Normal 6 4 9" xfId="6080"/>
    <cellStyle name="Normal 7" xfId="6081"/>
    <cellStyle name="Normal 7 1" xfId="6082"/>
    <cellStyle name="Normal 7 2" xfId="6083"/>
    <cellStyle name="Normal 7 2 2" xfId="6084"/>
    <cellStyle name="Normal 7 2 2 10" xfId="6085"/>
    <cellStyle name="Normal 7 2 2 11" xfId="6086"/>
    <cellStyle name="Normal 7 2 2 12" xfId="6087"/>
    <cellStyle name="Normal 7 2 2 13" xfId="6088"/>
    <cellStyle name="Normal 7 2 2 14" xfId="6089"/>
    <cellStyle name="Normal 7 2 2 15" xfId="6090"/>
    <cellStyle name="Normal 7 2 2 16" xfId="6091"/>
    <cellStyle name="Normal 7 2 2 17" xfId="6092"/>
    <cellStyle name="Normal 7 2 2 18" xfId="6093"/>
    <cellStyle name="Normal 7 2 2 19" xfId="6094"/>
    <cellStyle name="Normal 7 2 2 2" xfId="6095"/>
    <cellStyle name="Normal 7 2 2 20" xfId="6096"/>
    <cellStyle name="Normal 7 2 2 21" xfId="6097"/>
    <cellStyle name="Normal 7 2 2 22" xfId="6098"/>
    <cellStyle name="Normal 7 2 2 23" xfId="6099"/>
    <cellStyle name="Normal 7 2 2 24" xfId="6100"/>
    <cellStyle name="Normal 7 2 2 25" xfId="6101"/>
    <cellStyle name="Normal 7 2 2 26" xfId="6102"/>
    <cellStyle name="Normal 7 2 2 27" xfId="6103"/>
    <cellStyle name="Normal 7 2 2 28" xfId="6104"/>
    <cellStyle name="Normal 7 2 2 29" xfId="6105"/>
    <cellStyle name="Normal 7 2 2 3" xfId="6106"/>
    <cellStyle name="Normal 7 2 2 30" xfId="6107"/>
    <cellStyle name="Normal 7 2 2 31" xfId="6108"/>
    <cellStyle name="Normal 7 2 2 32" xfId="6109"/>
    <cellStyle name="Normal 7 2 2 33" xfId="6110"/>
    <cellStyle name="Normal 7 2 2 34" xfId="6111"/>
    <cellStyle name="Normal 7 2 2 35" xfId="6112"/>
    <cellStyle name="Normal 7 2 2 36" xfId="6113"/>
    <cellStyle name="Normal 7 2 2 37" xfId="6114"/>
    <cellStyle name="Normal 7 2 2 38" xfId="6115"/>
    <cellStyle name="Normal 7 2 2 39" xfId="6116"/>
    <cellStyle name="Normal 7 2 2 4" xfId="6117"/>
    <cellStyle name="Normal 7 2 2 40" xfId="6118"/>
    <cellStyle name="Normal 7 2 2 41" xfId="6119"/>
    <cellStyle name="Normal 7 2 2 42" xfId="6120"/>
    <cellStyle name="Normal 7 2 2 43" xfId="6121"/>
    <cellStyle name="Normal 7 2 2 44" xfId="6122"/>
    <cellStyle name="Normal 7 2 2 45" xfId="6123"/>
    <cellStyle name="Normal 7 2 2 5" xfId="6124"/>
    <cellStyle name="Normal 7 2 2 6" xfId="6125"/>
    <cellStyle name="Normal 7 2 2 7" xfId="6126"/>
    <cellStyle name="Normal 7 2 2 8" xfId="6127"/>
    <cellStyle name="Normal 7 2 2 9" xfId="6128"/>
    <cellStyle name="Normal 7 2 3" xfId="6129"/>
    <cellStyle name="Normal 7 2 4" xfId="6130"/>
    <cellStyle name="Normal 7 3" xfId="6131"/>
    <cellStyle name="Normal 7 3 2" xfId="6132"/>
    <cellStyle name="Normal 7 3 2 10" xfId="6133"/>
    <cellStyle name="Normal 7 3 2 11" xfId="6134"/>
    <cellStyle name="Normal 7 3 2 12" xfId="6135"/>
    <cellStyle name="Normal 7 3 2 13" xfId="6136"/>
    <cellStyle name="Normal 7 3 2 14" xfId="6137"/>
    <cellStyle name="Normal 7 3 2 15" xfId="6138"/>
    <cellStyle name="Normal 7 3 2 16" xfId="6139"/>
    <cellStyle name="Normal 7 3 2 17" xfId="6140"/>
    <cellStyle name="Normal 7 3 2 18" xfId="6141"/>
    <cellStyle name="Normal 7 3 2 19" xfId="6142"/>
    <cellStyle name="Normal 7 3 2 2" xfId="6143"/>
    <cellStyle name="Normal 7 3 2 20" xfId="6144"/>
    <cellStyle name="Normal 7 3 2 21" xfId="6145"/>
    <cellStyle name="Normal 7 3 2 22" xfId="6146"/>
    <cellStyle name="Normal 7 3 2 23" xfId="6147"/>
    <cellStyle name="Normal 7 3 2 24" xfId="6148"/>
    <cellStyle name="Normal 7 3 2 25" xfId="6149"/>
    <cellStyle name="Normal 7 3 2 26" xfId="6150"/>
    <cellStyle name="Normal 7 3 2 27" xfId="6151"/>
    <cellStyle name="Normal 7 3 2 28" xfId="6152"/>
    <cellStyle name="Normal 7 3 2 29" xfId="6153"/>
    <cellStyle name="Normal 7 3 2 3" xfId="6154"/>
    <cellStyle name="Normal 7 3 2 30" xfId="6155"/>
    <cellStyle name="Normal 7 3 2 31" xfId="6156"/>
    <cellStyle name="Normal 7 3 2 32" xfId="6157"/>
    <cellStyle name="Normal 7 3 2 33" xfId="6158"/>
    <cellStyle name="Normal 7 3 2 34" xfId="6159"/>
    <cellStyle name="Normal 7 3 2 35" xfId="6160"/>
    <cellStyle name="Normal 7 3 2 36" xfId="6161"/>
    <cellStyle name="Normal 7 3 2 37" xfId="6162"/>
    <cellStyle name="Normal 7 3 2 38" xfId="6163"/>
    <cellStyle name="Normal 7 3 2 39" xfId="6164"/>
    <cellStyle name="Normal 7 3 2 4" xfId="6165"/>
    <cellStyle name="Normal 7 3 2 40" xfId="6166"/>
    <cellStyle name="Normal 7 3 2 41" xfId="6167"/>
    <cellStyle name="Normal 7 3 2 42" xfId="6168"/>
    <cellStyle name="Normal 7 3 2 43" xfId="6169"/>
    <cellStyle name="Normal 7 3 2 44" xfId="6170"/>
    <cellStyle name="Normal 7 3 2 45" xfId="6171"/>
    <cellStyle name="Normal 7 3 2 5" xfId="6172"/>
    <cellStyle name="Normal 7 3 2 6" xfId="6173"/>
    <cellStyle name="Normal 7 3 2 7" xfId="6174"/>
    <cellStyle name="Normal 7 3 2 8" xfId="6175"/>
    <cellStyle name="Normal 7 3 2 9" xfId="6176"/>
    <cellStyle name="Normal 7 3 3" xfId="6177"/>
    <cellStyle name="Normal 7 3 4" xfId="6178"/>
    <cellStyle name="Normal 7 4" xfId="6179"/>
    <cellStyle name="Normal 71" xfId="6180"/>
    <cellStyle name="Normal 71 1" xfId="6181"/>
    <cellStyle name="Normal 73" xfId="6182"/>
    <cellStyle name="Normal 73 1" xfId="6183"/>
    <cellStyle name="Normal 74" xfId="6184"/>
    <cellStyle name="Normal 74 1" xfId="6185"/>
    <cellStyle name="Normal 75" xfId="6186"/>
    <cellStyle name="Normal 75 1" xfId="6187"/>
    <cellStyle name="Normal 8" xfId="6188"/>
    <cellStyle name="Normal 8 1" xfId="6189"/>
    <cellStyle name="Normal 8 2" xfId="6190"/>
    <cellStyle name="Normal 8 2 2" xfId="6191"/>
    <cellStyle name="Normal 8 2 2 10" xfId="6192"/>
    <cellStyle name="Normal 8 2 2 11" xfId="6193"/>
    <cellStyle name="Normal 8 2 2 12" xfId="6194"/>
    <cellStyle name="Normal 8 2 2 13" xfId="6195"/>
    <cellStyle name="Normal 8 2 2 14" xfId="6196"/>
    <cellStyle name="Normal 8 2 2 15" xfId="6197"/>
    <cellStyle name="Normal 8 2 2 16" xfId="6198"/>
    <cellStyle name="Normal 8 2 2 17" xfId="6199"/>
    <cellStyle name="Normal 8 2 2 18" xfId="6200"/>
    <cellStyle name="Normal 8 2 2 19" xfId="6201"/>
    <cellStyle name="Normal 8 2 2 2" xfId="6202"/>
    <cellStyle name="Normal 8 2 2 20" xfId="6203"/>
    <cellStyle name="Normal 8 2 2 21" xfId="6204"/>
    <cellStyle name="Normal 8 2 2 22" xfId="6205"/>
    <cellStyle name="Normal 8 2 2 23" xfId="6206"/>
    <cellStyle name="Normal 8 2 2 24" xfId="6207"/>
    <cellStyle name="Normal 8 2 2 25" xfId="6208"/>
    <cellStyle name="Normal 8 2 2 26" xfId="6209"/>
    <cellStyle name="Normal 8 2 2 27" xfId="6210"/>
    <cellStyle name="Normal 8 2 2 28" xfId="6211"/>
    <cellStyle name="Normal 8 2 2 29" xfId="6212"/>
    <cellStyle name="Normal 8 2 2 3" xfId="6213"/>
    <cellStyle name="Normal 8 2 2 30" xfId="6214"/>
    <cellStyle name="Normal 8 2 2 31" xfId="6215"/>
    <cellStyle name="Normal 8 2 2 32" xfId="6216"/>
    <cellStyle name="Normal 8 2 2 33" xfId="6217"/>
    <cellStyle name="Normal 8 2 2 34" xfId="6218"/>
    <cellStyle name="Normal 8 2 2 35" xfId="6219"/>
    <cellStyle name="Normal 8 2 2 36" xfId="6220"/>
    <cellStyle name="Normal 8 2 2 37" xfId="6221"/>
    <cellStyle name="Normal 8 2 2 38" xfId="6222"/>
    <cellStyle name="Normal 8 2 2 39" xfId="6223"/>
    <cellStyle name="Normal 8 2 2 4" xfId="6224"/>
    <cellStyle name="Normal 8 2 2 40" xfId="6225"/>
    <cellStyle name="Normal 8 2 2 41" xfId="6226"/>
    <cellStyle name="Normal 8 2 2 42" xfId="6227"/>
    <cellStyle name="Normal 8 2 2 43" xfId="6228"/>
    <cellStyle name="Normal 8 2 2 44" xfId="6229"/>
    <cellStyle name="Normal 8 2 2 45" xfId="6230"/>
    <cellStyle name="Normal 8 2 2 5" xfId="6231"/>
    <cellStyle name="Normal 8 2 2 6" xfId="6232"/>
    <cellStyle name="Normal 8 2 2 7" xfId="6233"/>
    <cellStyle name="Normal 8 2 2 8" xfId="6234"/>
    <cellStyle name="Normal 8 2 2 9" xfId="6235"/>
    <cellStyle name="Normal 8 2 3" xfId="6236"/>
    <cellStyle name="Normal 8 2 4" xfId="6237"/>
    <cellStyle name="Normal 8 3" xfId="6238"/>
    <cellStyle name="Normal 8 3 2" xfId="6239"/>
    <cellStyle name="Normal 8 3 2 10" xfId="6240"/>
    <cellStyle name="Normal 8 3 2 11" xfId="6241"/>
    <cellStyle name="Normal 8 3 2 12" xfId="6242"/>
    <cellStyle name="Normal 8 3 2 13" xfId="6243"/>
    <cellStyle name="Normal 8 3 2 14" xfId="6244"/>
    <cellStyle name="Normal 8 3 2 15" xfId="6245"/>
    <cellStyle name="Normal 8 3 2 16" xfId="6246"/>
    <cellStyle name="Normal 8 3 2 17" xfId="6247"/>
    <cellStyle name="Normal 8 3 2 18" xfId="6248"/>
    <cellStyle name="Normal 8 3 2 19" xfId="6249"/>
    <cellStyle name="Normal 8 3 2 2" xfId="6250"/>
    <cellStyle name="Normal 8 3 2 20" xfId="6251"/>
    <cellStyle name="Normal 8 3 2 21" xfId="6252"/>
    <cellStyle name="Normal 8 3 2 22" xfId="6253"/>
    <cellStyle name="Normal 8 3 2 23" xfId="6254"/>
    <cellStyle name="Normal 8 3 2 24" xfId="6255"/>
    <cellStyle name="Normal 8 3 2 25" xfId="6256"/>
    <cellStyle name="Normal 8 3 2 26" xfId="6257"/>
    <cellStyle name="Normal 8 3 2 27" xfId="6258"/>
    <cellStyle name="Normal 8 3 2 28" xfId="6259"/>
    <cellStyle name="Normal 8 3 2 29" xfId="6260"/>
    <cellStyle name="Normal 8 3 2 3" xfId="6261"/>
    <cellStyle name="Normal 8 3 2 30" xfId="6262"/>
    <cellStyle name="Normal 8 3 2 31" xfId="6263"/>
    <cellStyle name="Normal 8 3 2 32" xfId="6264"/>
    <cellStyle name="Normal 8 3 2 33" xfId="6265"/>
    <cellStyle name="Normal 8 3 2 34" xfId="6266"/>
    <cellStyle name="Normal 8 3 2 35" xfId="6267"/>
    <cellStyle name="Normal 8 3 2 36" xfId="6268"/>
    <cellStyle name="Normal 8 3 2 37" xfId="6269"/>
    <cellStyle name="Normal 8 3 2 38" xfId="6270"/>
    <cellStyle name="Normal 8 3 2 39" xfId="6271"/>
    <cellStyle name="Normal 8 3 2 4" xfId="6272"/>
    <cellStyle name="Normal 8 3 2 40" xfId="6273"/>
    <cellStyle name="Normal 8 3 2 41" xfId="6274"/>
    <cellStyle name="Normal 8 3 2 42" xfId="6275"/>
    <cellStyle name="Normal 8 3 2 43" xfId="6276"/>
    <cellStyle name="Normal 8 3 2 44" xfId="6277"/>
    <cellStyle name="Normal 8 3 2 45" xfId="6278"/>
    <cellStyle name="Normal 8 3 2 5" xfId="6279"/>
    <cellStyle name="Normal 8 3 2 6" xfId="6280"/>
    <cellStyle name="Normal 8 3 2 7" xfId="6281"/>
    <cellStyle name="Normal 8 3 2 8" xfId="6282"/>
    <cellStyle name="Normal 8 3 2 9" xfId="6283"/>
    <cellStyle name="Normal 8 3 3" xfId="6284"/>
    <cellStyle name="Normal 8 3 4" xfId="6285"/>
    <cellStyle name="Normal 8 4" xfId="6286"/>
    <cellStyle name="Normal 84" xfId="6287"/>
    <cellStyle name="Normal 84 1" xfId="6288"/>
    <cellStyle name="Normal 89" xfId="6289"/>
    <cellStyle name="Normal 89 1" xfId="6290"/>
    <cellStyle name="Normal 9" xfId="6291"/>
    <cellStyle name="Normal 9 1" xfId="6292"/>
    <cellStyle name="Normal 9 10" xfId="6293"/>
    <cellStyle name="Normal 9 11" xfId="6294"/>
    <cellStyle name="Normal 9 12" xfId="6295"/>
    <cellStyle name="Normal 9 13" xfId="6296"/>
    <cellStyle name="Normal 9 14" xfId="6297"/>
    <cellStyle name="Normal 9 15" xfId="6298"/>
    <cellStyle name="Normal 9 16" xfId="6299"/>
    <cellStyle name="Normal 9 17" xfId="6300"/>
    <cellStyle name="Normal 9 18" xfId="6301"/>
    <cellStyle name="Normal 9 19" xfId="6302"/>
    <cellStyle name="Normal 9 2" xfId="6303"/>
    <cellStyle name="Normal 9 2 2" xfId="6304"/>
    <cellStyle name="Normal 9 2 2 10" xfId="6305"/>
    <cellStyle name="Normal 9 2 2 11" xfId="6306"/>
    <cellStyle name="Normal 9 2 2 12" xfId="6307"/>
    <cellStyle name="Normal 9 2 2 13" xfId="6308"/>
    <cellStyle name="Normal 9 2 2 14" xfId="6309"/>
    <cellStyle name="Normal 9 2 2 15" xfId="6310"/>
    <cellStyle name="Normal 9 2 2 16" xfId="6311"/>
    <cellStyle name="Normal 9 2 2 17" xfId="6312"/>
    <cellStyle name="Normal 9 2 2 18" xfId="6313"/>
    <cellStyle name="Normal 9 2 2 19" xfId="6314"/>
    <cellStyle name="Normal 9 2 2 2" xfId="6315"/>
    <cellStyle name="Normal 9 2 2 20" xfId="6316"/>
    <cellStyle name="Normal 9 2 2 21" xfId="6317"/>
    <cellStyle name="Normal 9 2 2 22" xfId="6318"/>
    <cellStyle name="Normal 9 2 2 23" xfId="6319"/>
    <cellStyle name="Normal 9 2 2 24" xfId="6320"/>
    <cellStyle name="Normal 9 2 2 25" xfId="6321"/>
    <cellStyle name="Normal 9 2 2 26" xfId="6322"/>
    <cellStyle name="Normal 9 2 2 27" xfId="6323"/>
    <cellStyle name="Normal 9 2 2 28" xfId="6324"/>
    <cellStyle name="Normal 9 2 2 29" xfId="6325"/>
    <cellStyle name="Normal 9 2 2 3" xfId="6326"/>
    <cellStyle name="Normal 9 2 2 30" xfId="6327"/>
    <cellStyle name="Normal 9 2 2 31" xfId="6328"/>
    <cellStyle name="Normal 9 2 2 32" xfId="6329"/>
    <cellStyle name="Normal 9 2 2 33" xfId="6330"/>
    <cellStyle name="Normal 9 2 2 34" xfId="6331"/>
    <cellStyle name="Normal 9 2 2 35" xfId="6332"/>
    <cellStyle name="Normal 9 2 2 36" xfId="6333"/>
    <cellStyle name="Normal 9 2 2 37" xfId="6334"/>
    <cellStyle name="Normal 9 2 2 38" xfId="6335"/>
    <cellStyle name="Normal 9 2 2 39" xfId="6336"/>
    <cellStyle name="Normal 9 2 2 4" xfId="6337"/>
    <cellStyle name="Normal 9 2 2 40" xfId="6338"/>
    <cellStyle name="Normal 9 2 2 41" xfId="6339"/>
    <cellStyle name="Normal 9 2 2 42" xfId="6340"/>
    <cellStyle name="Normal 9 2 2 43" xfId="6341"/>
    <cellStyle name="Normal 9 2 2 44" xfId="6342"/>
    <cellStyle name="Normal 9 2 2 45" xfId="6343"/>
    <cellStyle name="Normal 9 2 2 46" xfId="6344"/>
    <cellStyle name="Normal 9 2 2 47" xfId="6345"/>
    <cellStyle name="Normal 9 2 2 5" xfId="6346"/>
    <cellStyle name="Normal 9 2 2 6" xfId="6347"/>
    <cellStyle name="Normal 9 2 2 7" xfId="6348"/>
    <cellStyle name="Normal 9 2 2 8" xfId="6349"/>
    <cellStyle name="Normal 9 2 2 9" xfId="6350"/>
    <cellStyle name="Normal 9 2 3" xfId="6351"/>
    <cellStyle name="Normal 9 2 3 10" xfId="6352"/>
    <cellStyle name="Normal 9 2 3 11" xfId="6353"/>
    <cellStyle name="Normal 9 2 3 12" xfId="6354"/>
    <cellStyle name="Normal 9 2 3 13" xfId="6355"/>
    <cellStyle name="Normal 9 2 3 14" xfId="6356"/>
    <cellStyle name="Normal 9 2 3 15" xfId="6357"/>
    <cellStyle name="Normal 9 2 3 16" xfId="6358"/>
    <cellStyle name="Normal 9 2 3 17" xfId="6359"/>
    <cellStyle name="Normal 9 2 3 18" xfId="6360"/>
    <cellStyle name="Normal 9 2 3 19" xfId="6361"/>
    <cellStyle name="Normal 9 2 3 2" xfId="6362"/>
    <cellStyle name="Normal 9 2 3 20" xfId="6363"/>
    <cellStyle name="Normal 9 2 3 21" xfId="6364"/>
    <cellStyle name="Normal 9 2 3 22" xfId="6365"/>
    <cellStyle name="Normal 9 2 3 23" xfId="6366"/>
    <cellStyle name="Normal 9 2 3 24" xfId="6367"/>
    <cellStyle name="Normal 9 2 3 25" xfId="6368"/>
    <cellStyle name="Normal 9 2 3 26" xfId="6369"/>
    <cellStyle name="Normal 9 2 3 27" xfId="6370"/>
    <cellStyle name="Normal 9 2 3 28" xfId="6371"/>
    <cellStyle name="Normal 9 2 3 29" xfId="6372"/>
    <cellStyle name="Normal 9 2 3 3" xfId="6373"/>
    <cellStyle name="Normal 9 2 3 30" xfId="6374"/>
    <cellStyle name="Normal 9 2 3 31" xfId="6375"/>
    <cellStyle name="Normal 9 2 3 32" xfId="6376"/>
    <cellStyle name="Normal 9 2 3 33" xfId="6377"/>
    <cellStyle name="Normal 9 2 3 34" xfId="6378"/>
    <cellStyle name="Normal 9 2 3 35" xfId="6379"/>
    <cellStyle name="Normal 9 2 3 36" xfId="6380"/>
    <cellStyle name="Normal 9 2 3 37" xfId="6381"/>
    <cellStyle name="Normal 9 2 3 38" xfId="6382"/>
    <cellStyle name="Normal 9 2 3 39" xfId="6383"/>
    <cellStyle name="Normal 9 2 3 4" xfId="6384"/>
    <cellStyle name="Normal 9 2 3 40" xfId="6385"/>
    <cellStyle name="Normal 9 2 3 41" xfId="6386"/>
    <cellStyle name="Normal 9 2 3 42" xfId="6387"/>
    <cellStyle name="Normal 9 2 3 43" xfId="6388"/>
    <cellStyle name="Normal 9 2 3 44" xfId="6389"/>
    <cellStyle name="Normal 9 2 3 45" xfId="6390"/>
    <cellStyle name="Normal 9 2 3 46" xfId="6391"/>
    <cellStyle name="Normal 9 2 3 47" xfId="6392"/>
    <cellStyle name="Normal 9 2 3 5" xfId="6393"/>
    <cellStyle name="Normal 9 2 3 6" xfId="6394"/>
    <cellStyle name="Normal 9 2 3 7" xfId="6395"/>
    <cellStyle name="Normal 9 2 3 8" xfId="6396"/>
    <cellStyle name="Normal 9 2 3 9" xfId="6397"/>
    <cellStyle name="Normal 9 2 4" xfId="6398"/>
    <cellStyle name="Normal 9 2 5" xfId="6399"/>
    <cellStyle name="Normal 9 20" xfId="6400"/>
    <cellStyle name="Normal 9 21" xfId="6401"/>
    <cellStyle name="Normal 9 22" xfId="6402"/>
    <cellStyle name="Normal 9 23" xfId="6403"/>
    <cellStyle name="Normal 9 24" xfId="6404"/>
    <cellStyle name="Normal 9 25" xfId="6405"/>
    <cellStyle name="Normal 9 26" xfId="6406"/>
    <cellStyle name="Normal 9 27" xfId="6407"/>
    <cellStyle name="Normal 9 28" xfId="6408"/>
    <cellStyle name="Normal 9 29" xfId="6409"/>
    <cellStyle name="Normal 9 3" xfId="6410"/>
    <cellStyle name="Normal 9 3 10" xfId="6411"/>
    <cellStyle name="Normal 9 3 11" xfId="6412"/>
    <cellStyle name="Normal 9 3 12" xfId="6413"/>
    <cellStyle name="Normal 9 3 13" xfId="6414"/>
    <cellStyle name="Normal 9 3 14" xfId="6415"/>
    <cellStyle name="Normal 9 3 15" xfId="6416"/>
    <cellStyle name="Normal 9 3 16" xfId="6417"/>
    <cellStyle name="Normal 9 3 17" xfId="6418"/>
    <cellStyle name="Normal 9 3 18" xfId="6419"/>
    <cellStyle name="Normal 9 3 19" xfId="6420"/>
    <cellStyle name="Normal 9 3 2" xfId="6421"/>
    <cellStyle name="Normal 9 3 20" xfId="6422"/>
    <cellStyle name="Normal 9 3 21" xfId="6423"/>
    <cellStyle name="Normal 9 3 22" xfId="6424"/>
    <cellStyle name="Normal 9 3 23" xfId="6425"/>
    <cellStyle name="Normal 9 3 24" xfId="6426"/>
    <cellStyle name="Normal 9 3 25" xfId="6427"/>
    <cellStyle name="Normal 9 3 26" xfId="6428"/>
    <cellStyle name="Normal 9 3 27" xfId="6429"/>
    <cellStyle name="Normal 9 3 28" xfId="6430"/>
    <cellStyle name="Normal 9 3 29" xfId="6431"/>
    <cellStyle name="Normal 9 3 3" xfId="6432"/>
    <cellStyle name="Normal 9 3 30" xfId="6433"/>
    <cellStyle name="Normal 9 3 31" xfId="6434"/>
    <cellStyle name="Normal 9 3 32" xfId="6435"/>
    <cellStyle name="Normal 9 3 33" xfId="6436"/>
    <cellStyle name="Normal 9 3 34" xfId="6437"/>
    <cellStyle name="Normal 9 3 35" xfId="6438"/>
    <cellStyle name="Normal 9 3 36" xfId="6439"/>
    <cellStyle name="Normal 9 3 37" xfId="6440"/>
    <cellStyle name="Normal 9 3 38" xfId="6441"/>
    <cellStyle name="Normal 9 3 39" xfId="6442"/>
    <cellStyle name="Normal 9 3 4" xfId="6443"/>
    <cellStyle name="Normal 9 3 40" xfId="6444"/>
    <cellStyle name="Normal 9 3 41" xfId="6445"/>
    <cellStyle name="Normal 9 3 42" xfId="6446"/>
    <cellStyle name="Normal 9 3 43" xfId="6447"/>
    <cellStyle name="Normal 9 3 44" xfId="6448"/>
    <cellStyle name="Normal 9 3 45" xfId="6449"/>
    <cellStyle name="Normal 9 3 46" xfId="6450"/>
    <cellStyle name="Normal 9 3 47" xfId="6451"/>
    <cellStyle name="Normal 9 3 5" xfId="6452"/>
    <cellStyle name="Normal 9 3 6" xfId="6453"/>
    <cellStyle name="Normal 9 3 7" xfId="6454"/>
    <cellStyle name="Normal 9 3 8" xfId="6455"/>
    <cellStyle name="Normal 9 3 9" xfId="6456"/>
    <cellStyle name="Normal 9 30" xfId="6457"/>
    <cellStyle name="Normal 9 31" xfId="6458"/>
    <cellStyle name="Normal 9 32" xfId="6459"/>
    <cellStyle name="Normal 9 33" xfId="6460"/>
    <cellStyle name="Normal 9 34" xfId="6461"/>
    <cellStyle name="Normal 9 35" xfId="6462"/>
    <cellStyle name="Normal 9 36" xfId="6463"/>
    <cellStyle name="Normal 9 37" xfId="6464"/>
    <cellStyle name="Normal 9 38" xfId="6465"/>
    <cellStyle name="Normal 9 39" xfId="6466"/>
    <cellStyle name="Normal 9 4" xfId="6467"/>
    <cellStyle name="Normal 9 4 10" xfId="6468"/>
    <cellStyle name="Normal 9 4 11" xfId="6469"/>
    <cellStyle name="Normal 9 4 12" xfId="6470"/>
    <cellStyle name="Normal 9 4 13" xfId="6471"/>
    <cellStyle name="Normal 9 4 14" xfId="6472"/>
    <cellStyle name="Normal 9 4 15" xfId="6473"/>
    <cellStyle name="Normal 9 4 16" xfId="6474"/>
    <cellStyle name="Normal 9 4 17" xfId="6475"/>
    <cellStyle name="Normal 9 4 18" xfId="6476"/>
    <cellStyle name="Normal 9 4 19" xfId="6477"/>
    <cellStyle name="Normal 9 4 2" xfId="6478"/>
    <cellStyle name="Normal 9 4 20" xfId="6479"/>
    <cellStyle name="Normal 9 4 21" xfId="6480"/>
    <cellStyle name="Normal 9 4 22" xfId="6481"/>
    <cellStyle name="Normal 9 4 23" xfId="6482"/>
    <cellStyle name="Normal 9 4 24" xfId="6483"/>
    <cellStyle name="Normal 9 4 25" xfId="6484"/>
    <cellStyle name="Normal 9 4 26" xfId="6485"/>
    <cellStyle name="Normal 9 4 27" xfId="6486"/>
    <cellStyle name="Normal 9 4 28" xfId="6487"/>
    <cellStyle name="Normal 9 4 29" xfId="6488"/>
    <cellStyle name="Normal 9 4 3" xfId="6489"/>
    <cellStyle name="Normal 9 4 30" xfId="6490"/>
    <cellStyle name="Normal 9 4 31" xfId="6491"/>
    <cellStyle name="Normal 9 4 32" xfId="6492"/>
    <cellStyle name="Normal 9 4 33" xfId="6493"/>
    <cellStyle name="Normal 9 4 34" xfId="6494"/>
    <cellStyle name="Normal 9 4 35" xfId="6495"/>
    <cellStyle name="Normal 9 4 36" xfId="6496"/>
    <cellStyle name="Normal 9 4 37" xfId="6497"/>
    <cellStyle name="Normal 9 4 38" xfId="6498"/>
    <cellStyle name="Normal 9 4 39" xfId="6499"/>
    <cellStyle name="Normal 9 4 4" xfId="6500"/>
    <cellStyle name="Normal 9 4 40" xfId="6501"/>
    <cellStyle name="Normal 9 4 41" xfId="6502"/>
    <cellStyle name="Normal 9 4 42" xfId="6503"/>
    <cellStyle name="Normal 9 4 43" xfId="6504"/>
    <cellStyle name="Normal 9 4 44" xfId="6505"/>
    <cellStyle name="Normal 9 4 45" xfId="6506"/>
    <cellStyle name="Normal 9 4 46" xfId="6507"/>
    <cellStyle name="Normal 9 4 47" xfId="6508"/>
    <cellStyle name="Normal 9 4 5" xfId="6509"/>
    <cellStyle name="Normal 9 4 6" xfId="6510"/>
    <cellStyle name="Normal 9 4 7" xfId="6511"/>
    <cellStyle name="Normal 9 4 8" xfId="6512"/>
    <cellStyle name="Normal 9 4 9" xfId="6513"/>
    <cellStyle name="Normal 9 40" xfId="6514"/>
    <cellStyle name="Normal 9 41" xfId="6515"/>
    <cellStyle name="Normal 9 42" xfId="6516"/>
    <cellStyle name="Normal 9 43" xfId="6517"/>
    <cellStyle name="Normal 9 44" xfId="6518"/>
    <cellStyle name="Normal 9 45" xfId="6519"/>
    <cellStyle name="Normal 9 46" xfId="6520"/>
    <cellStyle name="Normal 9 47" xfId="6521"/>
    <cellStyle name="Normal 9 48" xfId="6522"/>
    <cellStyle name="Normal 9 49" xfId="6523"/>
    <cellStyle name="Normal 9 5" xfId="6524"/>
    <cellStyle name="Normal 9 5 2" xfId="6525"/>
    <cellStyle name="Normal 9 5 2 10" xfId="6526"/>
    <cellStyle name="Normal 9 5 2 11" xfId="6527"/>
    <cellStyle name="Normal 9 5 2 12" xfId="6528"/>
    <cellStyle name="Normal 9 5 2 13" xfId="6529"/>
    <cellStyle name="Normal 9 5 2 14" xfId="6530"/>
    <cellStyle name="Normal 9 5 2 15" xfId="6531"/>
    <cellStyle name="Normal 9 5 2 16" xfId="6532"/>
    <cellStyle name="Normal 9 5 2 17" xfId="6533"/>
    <cellStyle name="Normal 9 5 2 18" xfId="6534"/>
    <cellStyle name="Normal 9 5 2 19" xfId="6535"/>
    <cellStyle name="Normal 9 5 2 2" xfId="6536"/>
    <cellStyle name="Normal 9 5 2 20" xfId="6537"/>
    <cellStyle name="Normal 9 5 2 21" xfId="6538"/>
    <cellStyle name="Normal 9 5 2 22" xfId="6539"/>
    <cellStyle name="Normal 9 5 2 23" xfId="6540"/>
    <cellStyle name="Normal 9 5 2 24" xfId="6541"/>
    <cellStyle name="Normal 9 5 2 25" xfId="6542"/>
    <cellStyle name="Normal 9 5 2 26" xfId="6543"/>
    <cellStyle name="Normal 9 5 2 27" xfId="6544"/>
    <cellStyle name="Normal 9 5 2 28" xfId="6545"/>
    <cellStyle name="Normal 9 5 2 29" xfId="6546"/>
    <cellStyle name="Normal 9 5 2 3" xfId="6547"/>
    <cellStyle name="Normal 9 5 2 30" xfId="6548"/>
    <cellStyle name="Normal 9 5 2 31" xfId="6549"/>
    <cellStyle name="Normal 9 5 2 32" xfId="6550"/>
    <cellStyle name="Normal 9 5 2 33" xfId="6551"/>
    <cellStyle name="Normal 9 5 2 34" xfId="6552"/>
    <cellStyle name="Normal 9 5 2 35" xfId="6553"/>
    <cellStyle name="Normal 9 5 2 36" xfId="6554"/>
    <cellStyle name="Normal 9 5 2 37" xfId="6555"/>
    <cellStyle name="Normal 9 5 2 38" xfId="6556"/>
    <cellStyle name="Normal 9 5 2 39" xfId="6557"/>
    <cellStyle name="Normal 9 5 2 4" xfId="6558"/>
    <cellStyle name="Normal 9 5 2 40" xfId="6559"/>
    <cellStyle name="Normal 9 5 2 41" xfId="6560"/>
    <cellStyle name="Normal 9 5 2 42" xfId="6561"/>
    <cellStyle name="Normal 9 5 2 43" xfId="6562"/>
    <cellStyle name="Normal 9 5 2 44" xfId="6563"/>
    <cellStyle name="Normal 9 5 2 45" xfId="6564"/>
    <cellStyle name="Normal 9 5 2 5" xfId="6565"/>
    <cellStyle name="Normal 9 5 2 6" xfId="6566"/>
    <cellStyle name="Normal 9 5 2 7" xfId="6567"/>
    <cellStyle name="Normal 9 5 2 8" xfId="6568"/>
    <cellStyle name="Normal 9 5 2 9" xfId="6569"/>
    <cellStyle name="Normal 9 5 3" xfId="6570"/>
    <cellStyle name="Normal 9 5 4" xfId="6571"/>
    <cellStyle name="Normal 9 50" xfId="6572"/>
    <cellStyle name="Normal 9 51" xfId="6573"/>
    <cellStyle name="Normal 9 52" xfId="6574"/>
    <cellStyle name="Normal 9 6" xfId="6575"/>
    <cellStyle name="Normal 9 6 10" xfId="6576"/>
    <cellStyle name="Normal 9 6 11" xfId="6577"/>
    <cellStyle name="Normal 9 6 12" xfId="6578"/>
    <cellStyle name="Normal 9 6 13" xfId="6579"/>
    <cellStyle name="Normal 9 6 14" xfId="6580"/>
    <cellStyle name="Normal 9 6 15" xfId="6581"/>
    <cellStyle name="Normal 9 6 16" xfId="6582"/>
    <cellStyle name="Normal 9 6 17" xfId="6583"/>
    <cellStyle name="Normal 9 6 18" xfId="6584"/>
    <cellStyle name="Normal 9 6 19" xfId="6585"/>
    <cellStyle name="Normal 9 6 2" xfId="6586"/>
    <cellStyle name="Normal 9 6 20" xfId="6587"/>
    <cellStyle name="Normal 9 6 21" xfId="6588"/>
    <cellStyle name="Normal 9 6 22" xfId="6589"/>
    <cellStyle name="Normal 9 6 23" xfId="6590"/>
    <cellStyle name="Normal 9 6 24" xfId="6591"/>
    <cellStyle name="Normal 9 6 25" xfId="6592"/>
    <cellStyle name="Normal 9 6 26" xfId="6593"/>
    <cellStyle name="Normal 9 6 27" xfId="6594"/>
    <cellStyle name="Normal 9 6 28" xfId="6595"/>
    <cellStyle name="Normal 9 6 29" xfId="6596"/>
    <cellStyle name="Normal 9 6 3" xfId="6597"/>
    <cellStyle name="Normal 9 6 30" xfId="6598"/>
    <cellStyle name="Normal 9 6 31" xfId="6599"/>
    <cellStyle name="Normal 9 6 32" xfId="6600"/>
    <cellStyle name="Normal 9 6 33" xfId="6601"/>
    <cellStyle name="Normal 9 6 34" xfId="6602"/>
    <cellStyle name="Normal 9 6 35" xfId="6603"/>
    <cellStyle name="Normal 9 6 36" xfId="6604"/>
    <cellStyle name="Normal 9 6 37" xfId="6605"/>
    <cellStyle name="Normal 9 6 38" xfId="6606"/>
    <cellStyle name="Normal 9 6 39" xfId="6607"/>
    <cellStyle name="Normal 9 6 4" xfId="6608"/>
    <cellStyle name="Normal 9 6 40" xfId="6609"/>
    <cellStyle name="Normal 9 6 41" xfId="6610"/>
    <cellStyle name="Normal 9 6 42" xfId="6611"/>
    <cellStyle name="Normal 9 6 43" xfId="6612"/>
    <cellStyle name="Normal 9 6 44" xfId="6613"/>
    <cellStyle name="Normal 9 6 45" xfId="6614"/>
    <cellStyle name="Normal 9 6 46" xfId="6615"/>
    <cellStyle name="Normal 9 6 47" xfId="6616"/>
    <cellStyle name="Normal 9 6 5" xfId="6617"/>
    <cellStyle name="Normal 9 6 6" xfId="6618"/>
    <cellStyle name="Normal 9 6 7" xfId="6619"/>
    <cellStyle name="Normal 9 6 8" xfId="6620"/>
    <cellStyle name="Normal 9 6 9" xfId="6621"/>
    <cellStyle name="Normal 9 7" xfId="6622"/>
    <cellStyle name="Normal 9 8" xfId="6623"/>
    <cellStyle name="Normal 9 9" xfId="6624"/>
    <cellStyle name="Normal 99" xfId="6625"/>
    <cellStyle name="Notas 1" xfId="6626"/>
    <cellStyle name="Notas 10" xfId="6627"/>
    <cellStyle name="Notas 10 1" xfId="6628"/>
    <cellStyle name="Notas 10 10" xfId="6629"/>
    <cellStyle name="Notas 10 11" xfId="6630"/>
    <cellStyle name="Notas 10 12" xfId="6631"/>
    <cellStyle name="Notas 10 13" xfId="6632"/>
    <cellStyle name="Notas 10 14" xfId="6633"/>
    <cellStyle name="Notas 10 15" xfId="6634"/>
    <cellStyle name="Notas 10 16" xfId="6635"/>
    <cellStyle name="Notas 10 17" xfId="6636"/>
    <cellStyle name="Notas 10 18" xfId="6637"/>
    <cellStyle name="Notas 10 19" xfId="6638"/>
    <cellStyle name="Notas 10 2" xfId="6639"/>
    <cellStyle name="Notas 10 20" xfId="6640"/>
    <cellStyle name="Notas 10 21" xfId="6641"/>
    <cellStyle name="Notas 10 22" xfId="6642"/>
    <cellStyle name="Notas 10 23" xfId="6643"/>
    <cellStyle name="Notas 10 3" xfId="6644"/>
    <cellStyle name="Notas 10 4" xfId="6645"/>
    <cellStyle name="Notas 10 5" xfId="6646"/>
    <cellStyle name="Notas 10 6" xfId="6647"/>
    <cellStyle name="Notas 10 7" xfId="6648"/>
    <cellStyle name="Notas 10 8" xfId="6649"/>
    <cellStyle name="Notas 10 9" xfId="6650"/>
    <cellStyle name="Notas 11" xfId="6651"/>
    <cellStyle name="Notas 12" xfId="6652"/>
    <cellStyle name="Notas 13" xfId="6653"/>
    <cellStyle name="Notas 14" xfId="6654"/>
    <cellStyle name="Notas 15" xfId="6655"/>
    <cellStyle name="Notas 16" xfId="6656"/>
    <cellStyle name="Notas 17" xfId="6657"/>
    <cellStyle name="Notas 18" xfId="6658"/>
    <cellStyle name="Notas 19" xfId="6659"/>
    <cellStyle name="Notas 2" xfId="6660"/>
    <cellStyle name="Notas 2 1" xfId="6661"/>
    <cellStyle name="Notas 2 2" xfId="6662"/>
    <cellStyle name="Notas 2 2 10" xfId="6663"/>
    <cellStyle name="Notas 2 2 11" xfId="6664"/>
    <cellStyle name="Notas 2 2 12" xfId="6665"/>
    <cellStyle name="Notas 2 2 13" xfId="6666"/>
    <cellStyle name="Notas 2 2 14" xfId="6667"/>
    <cellStyle name="Notas 2 2 15" xfId="6668"/>
    <cellStyle name="Notas 2 2 16" xfId="6669"/>
    <cellStyle name="Notas 2 2 17" xfId="6670"/>
    <cellStyle name="Notas 2 2 18" xfId="6671"/>
    <cellStyle name="Notas 2 2 19" xfId="6672"/>
    <cellStyle name="Notas 2 2 2" xfId="6673"/>
    <cellStyle name="Notas 2 2 20" xfId="6674"/>
    <cellStyle name="Notas 2 2 21" xfId="6675"/>
    <cellStyle name="Notas 2 2 22" xfId="6676"/>
    <cellStyle name="Notas 2 2 23" xfId="6677"/>
    <cellStyle name="Notas 2 2 24" xfId="6678"/>
    <cellStyle name="Notas 2 2 25" xfId="6679"/>
    <cellStyle name="Notas 2 2 26" xfId="6680"/>
    <cellStyle name="Notas 2 2 27" xfId="6681"/>
    <cellStyle name="Notas 2 2 28" xfId="6682"/>
    <cellStyle name="Notas 2 2 29" xfId="6683"/>
    <cellStyle name="Notas 2 2 3" xfId="6684"/>
    <cellStyle name="Notas 2 2 30" xfId="6685"/>
    <cellStyle name="Notas 2 2 31" xfId="6686"/>
    <cellStyle name="Notas 2 2 32" xfId="6687"/>
    <cellStyle name="Notas 2 2 33" xfId="6688"/>
    <cellStyle name="Notas 2 2 34" xfId="6689"/>
    <cellStyle name="Notas 2 2 35" xfId="6690"/>
    <cellStyle name="Notas 2 2 36" xfId="6691"/>
    <cellStyle name="Notas 2 2 37" xfId="6692"/>
    <cellStyle name="Notas 2 2 38" xfId="6693"/>
    <cellStyle name="Notas 2 2 39" xfId="6694"/>
    <cellStyle name="Notas 2 2 4" xfId="6695"/>
    <cellStyle name="Notas 2 2 40" xfId="6696"/>
    <cellStyle name="Notas 2 2 41" xfId="6697"/>
    <cellStyle name="Notas 2 2 42" xfId="6698"/>
    <cellStyle name="Notas 2 2 43" xfId="6699"/>
    <cellStyle name="Notas 2 2 44" xfId="6700"/>
    <cellStyle name="Notas 2 2 45" xfId="6701"/>
    <cellStyle name="Notas 2 2 5" xfId="6702"/>
    <cellStyle name="Notas 2 2 6" xfId="6703"/>
    <cellStyle name="Notas 2 2 7" xfId="6704"/>
    <cellStyle name="Notas 2 2 8" xfId="6705"/>
    <cellStyle name="Notas 2 2 9" xfId="6706"/>
    <cellStyle name="Notas 2 3" xfId="6707"/>
    <cellStyle name="Notas 2 4" xfId="6708"/>
    <cellStyle name="Notas 2_REQUERIMIENTO VAPORIZADORES 2014" xfId="6709"/>
    <cellStyle name="Notas 20" xfId="6710"/>
    <cellStyle name="Notas 21" xfId="6711"/>
    <cellStyle name="Notas 22" xfId="6712"/>
    <cellStyle name="Notas 23" xfId="6713"/>
    <cellStyle name="Notas 24" xfId="6714"/>
    <cellStyle name="Notas 25" xfId="6715"/>
    <cellStyle name="Notas 26" xfId="6716"/>
    <cellStyle name="Notas 27" xfId="6717"/>
    <cellStyle name="Notas 28" xfId="6718"/>
    <cellStyle name="Notas 29" xfId="6719"/>
    <cellStyle name="Notas 3" xfId="6720"/>
    <cellStyle name="Notas 3 1" xfId="6721"/>
    <cellStyle name="Notas 3 10" xfId="6722"/>
    <cellStyle name="Notas 3 11" xfId="6723"/>
    <cellStyle name="Notas 3 12" xfId="6724"/>
    <cellStyle name="Notas 3 13" xfId="6725"/>
    <cellStyle name="Notas 3 14" xfId="6726"/>
    <cellStyle name="Notas 3 15" xfId="6727"/>
    <cellStyle name="Notas 3 16" xfId="6728"/>
    <cellStyle name="Notas 3 17" xfId="6729"/>
    <cellStyle name="Notas 3 18" xfId="6730"/>
    <cellStyle name="Notas 3 19" xfId="6731"/>
    <cellStyle name="Notas 3 2" xfId="6732"/>
    <cellStyle name="Notas 3 2 10" xfId="6733"/>
    <cellStyle name="Notas 3 2 11" xfId="6734"/>
    <cellStyle name="Notas 3 2 12" xfId="6735"/>
    <cellStyle name="Notas 3 2 13" xfId="6736"/>
    <cellStyle name="Notas 3 2 14" xfId="6737"/>
    <cellStyle name="Notas 3 2 15" xfId="6738"/>
    <cellStyle name="Notas 3 2 16" xfId="6739"/>
    <cellStyle name="Notas 3 2 17" xfId="6740"/>
    <cellStyle name="Notas 3 2 18" xfId="6741"/>
    <cellStyle name="Notas 3 2 19" xfId="6742"/>
    <cellStyle name="Notas 3 2 2" xfId="6743"/>
    <cellStyle name="Notas 3 2 20" xfId="6744"/>
    <cellStyle name="Notas 3 2 21" xfId="6745"/>
    <cellStyle name="Notas 3 2 22" xfId="6746"/>
    <cellStyle name="Notas 3 2 23" xfId="6747"/>
    <cellStyle name="Notas 3 2 3" xfId="6748"/>
    <cellStyle name="Notas 3 2 4" xfId="6749"/>
    <cellStyle name="Notas 3 2 5" xfId="6750"/>
    <cellStyle name="Notas 3 2 6" xfId="6751"/>
    <cellStyle name="Notas 3 2 7" xfId="6752"/>
    <cellStyle name="Notas 3 2 8" xfId="6753"/>
    <cellStyle name="Notas 3 2 9" xfId="6754"/>
    <cellStyle name="Notas 3 20" xfId="6755"/>
    <cellStyle name="Notas 3 21" xfId="6756"/>
    <cellStyle name="Notas 3 22" xfId="6757"/>
    <cellStyle name="Notas 3 23" xfId="6758"/>
    <cellStyle name="Notas 3 24" xfId="6759"/>
    <cellStyle name="Notas 3 25" xfId="6760"/>
    <cellStyle name="Notas 3 3" xfId="6761"/>
    <cellStyle name="Notas 3 4" xfId="6762"/>
    <cellStyle name="Notas 3 5" xfId="6763"/>
    <cellStyle name="Notas 3 6" xfId="6764"/>
    <cellStyle name="Notas 3 7" xfId="6765"/>
    <cellStyle name="Notas 3 8" xfId="6766"/>
    <cellStyle name="Notas 3 9" xfId="6767"/>
    <cellStyle name="Notas 30" xfId="6768"/>
    <cellStyle name="Notas 31" xfId="6769"/>
    <cellStyle name="Notas 32" xfId="6770"/>
    <cellStyle name="Notas 33" xfId="6771"/>
    <cellStyle name="Notas 34" xfId="6772"/>
    <cellStyle name="Notas 35" xfId="6773"/>
    <cellStyle name="Notas 36" xfId="6774"/>
    <cellStyle name="Notas 37" xfId="6775"/>
    <cellStyle name="Notas 38" xfId="6776"/>
    <cellStyle name="Notas 4" xfId="6777"/>
    <cellStyle name="Notas 4 1" xfId="6778"/>
    <cellStyle name="Notas 4 10" xfId="6779"/>
    <cellStyle name="Notas 4 11" xfId="6780"/>
    <cellStyle name="Notas 4 12" xfId="6781"/>
    <cellStyle name="Notas 4 13" xfId="6782"/>
    <cellStyle name="Notas 4 14" xfId="6783"/>
    <cellStyle name="Notas 4 15" xfId="6784"/>
    <cellStyle name="Notas 4 16" xfId="6785"/>
    <cellStyle name="Notas 4 17" xfId="6786"/>
    <cellStyle name="Notas 4 18" xfId="6787"/>
    <cellStyle name="Notas 4 19" xfId="6788"/>
    <cellStyle name="Notas 4 2" xfId="6789"/>
    <cellStyle name="Notas 4 20" xfId="6790"/>
    <cellStyle name="Notas 4 21" xfId="6791"/>
    <cellStyle name="Notas 4 22" xfId="6792"/>
    <cellStyle name="Notas 4 23" xfId="6793"/>
    <cellStyle name="Notas 4 24" xfId="6794"/>
    <cellStyle name="Notas 4 25" xfId="6795"/>
    <cellStyle name="Notas 4 3" xfId="6796"/>
    <cellStyle name="Notas 4 4" xfId="6797"/>
    <cellStyle name="Notas 4 5" xfId="6798"/>
    <cellStyle name="Notas 4 6" xfId="6799"/>
    <cellStyle name="Notas 4 7" xfId="6800"/>
    <cellStyle name="Notas 4 8" xfId="6801"/>
    <cellStyle name="Notas 4 9" xfId="6802"/>
    <cellStyle name="Notas 5" xfId="6803"/>
    <cellStyle name="Notas 5 1" xfId="6804"/>
    <cellStyle name="Notas 5 10" xfId="6805"/>
    <cellStyle name="Notas 5 11" xfId="6806"/>
    <cellStyle name="Notas 5 12" xfId="6807"/>
    <cellStyle name="Notas 5 13" xfId="6808"/>
    <cellStyle name="Notas 5 14" xfId="6809"/>
    <cellStyle name="Notas 5 15" xfId="6810"/>
    <cellStyle name="Notas 5 16" xfId="6811"/>
    <cellStyle name="Notas 5 17" xfId="6812"/>
    <cellStyle name="Notas 5 18" xfId="6813"/>
    <cellStyle name="Notas 5 19" xfId="6814"/>
    <cellStyle name="Notas 5 2" xfId="6815"/>
    <cellStyle name="Notas 5 20" xfId="6816"/>
    <cellStyle name="Notas 5 21" xfId="6817"/>
    <cellStyle name="Notas 5 22" xfId="6818"/>
    <cellStyle name="Notas 5 23" xfId="6819"/>
    <cellStyle name="Notas 5 3" xfId="6820"/>
    <cellStyle name="Notas 5 4" xfId="6821"/>
    <cellStyle name="Notas 5 5" xfId="6822"/>
    <cellStyle name="Notas 5 6" xfId="6823"/>
    <cellStyle name="Notas 5 7" xfId="6824"/>
    <cellStyle name="Notas 5 8" xfId="6825"/>
    <cellStyle name="Notas 5 9" xfId="6826"/>
    <cellStyle name="Notas 6" xfId="6827"/>
    <cellStyle name="Notas 6 1" xfId="6828"/>
    <cellStyle name="Notas 6 10" xfId="6829"/>
    <cellStyle name="Notas 6 11" xfId="6830"/>
    <cellStyle name="Notas 6 12" xfId="6831"/>
    <cellStyle name="Notas 6 13" xfId="6832"/>
    <cellStyle name="Notas 6 14" xfId="6833"/>
    <cellStyle name="Notas 6 15" xfId="6834"/>
    <cellStyle name="Notas 6 16" xfId="6835"/>
    <cellStyle name="Notas 6 17" xfId="6836"/>
    <cellStyle name="Notas 6 18" xfId="6837"/>
    <cellStyle name="Notas 6 19" xfId="6838"/>
    <cellStyle name="Notas 6 2" xfId="6839"/>
    <cellStyle name="Notas 6 20" xfId="6840"/>
    <cellStyle name="Notas 6 21" xfId="6841"/>
    <cellStyle name="Notas 6 22" xfId="6842"/>
    <cellStyle name="Notas 6 23" xfId="6843"/>
    <cellStyle name="Notas 6 3" xfId="6844"/>
    <cellStyle name="Notas 6 4" xfId="6845"/>
    <cellStyle name="Notas 6 5" xfId="6846"/>
    <cellStyle name="Notas 6 6" xfId="6847"/>
    <cellStyle name="Notas 6 7" xfId="6848"/>
    <cellStyle name="Notas 6 8" xfId="6849"/>
    <cellStyle name="Notas 6 9" xfId="6850"/>
    <cellStyle name="Notas 7" xfId="6851"/>
    <cellStyle name="Notas 7 1" xfId="6852"/>
    <cellStyle name="Notas 7 10" xfId="6853"/>
    <cellStyle name="Notas 7 11" xfId="6854"/>
    <cellStyle name="Notas 7 12" xfId="6855"/>
    <cellStyle name="Notas 7 13" xfId="6856"/>
    <cellStyle name="Notas 7 14" xfId="6857"/>
    <cellStyle name="Notas 7 15" xfId="6858"/>
    <cellStyle name="Notas 7 16" xfId="6859"/>
    <cellStyle name="Notas 7 17" xfId="6860"/>
    <cellStyle name="Notas 7 18" xfId="6861"/>
    <cellStyle name="Notas 7 19" xfId="6862"/>
    <cellStyle name="Notas 7 2" xfId="6863"/>
    <cellStyle name="Notas 7 20" xfId="6864"/>
    <cellStyle name="Notas 7 21" xfId="6865"/>
    <cellStyle name="Notas 7 22" xfId="6866"/>
    <cellStyle name="Notas 7 23" xfId="6867"/>
    <cellStyle name="Notas 7 3" xfId="6868"/>
    <cellStyle name="Notas 7 4" xfId="6869"/>
    <cellStyle name="Notas 7 5" xfId="6870"/>
    <cellStyle name="Notas 7 6" xfId="6871"/>
    <cellStyle name="Notas 7 7" xfId="6872"/>
    <cellStyle name="Notas 7 8" xfId="6873"/>
    <cellStyle name="Notas 7 9" xfId="6874"/>
    <cellStyle name="Notas 8" xfId="6875"/>
    <cellStyle name="Notas 8 1" xfId="6876"/>
    <cellStyle name="Notas 8 10" xfId="6877"/>
    <cellStyle name="Notas 8 11" xfId="6878"/>
    <cellStyle name="Notas 8 12" xfId="6879"/>
    <cellStyle name="Notas 8 13" xfId="6880"/>
    <cellStyle name="Notas 8 14" xfId="6881"/>
    <cellStyle name="Notas 8 15" xfId="6882"/>
    <cellStyle name="Notas 8 16" xfId="6883"/>
    <cellStyle name="Notas 8 17" xfId="6884"/>
    <cellStyle name="Notas 8 18" xfId="6885"/>
    <cellStyle name="Notas 8 19" xfId="6886"/>
    <cellStyle name="Notas 8 2" xfId="6887"/>
    <cellStyle name="Notas 8 20" xfId="6888"/>
    <cellStyle name="Notas 8 21" xfId="6889"/>
    <cellStyle name="Notas 8 22" xfId="6890"/>
    <cellStyle name="Notas 8 23" xfId="6891"/>
    <cellStyle name="Notas 8 3" xfId="6892"/>
    <cellStyle name="Notas 8 4" xfId="6893"/>
    <cellStyle name="Notas 8 5" xfId="6894"/>
    <cellStyle name="Notas 8 6" xfId="6895"/>
    <cellStyle name="Notas 8 7" xfId="6896"/>
    <cellStyle name="Notas 8 8" xfId="6897"/>
    <cellStyle name="Notas 8 9" xfId="6898"/>
    <cellStyle name="Notas 9" xfId="6899"/>
    <cellStyle name="Notas 9 1" xfId="6900"/>
    <cellStyle name="Notas 9 10" xfId="6901"/>
    <cellStyle name="Notas 9 11" xfId="6902"/>
    <cellStyle name="Notas 9 12" xfId="6903"/>
    <cellStyle name="Notas 9 13" xfId="6904"/>
    <cellStyle name="Notas 9 14" xfId="6905"/>
    <cellStyle name="Notas 9 15" xfId="6906"/>
    <cellStyle name="Notas 9 16" xfId="6907"/>
    <cellStyle name="Notas 9 17" xfId="6908"/>
    <cellStyle name="Notas 9 18" xfId="6909"/>
    <cellStyle name="Notas 9 19" xfId="6910"/>
    <cellStyle name="Notas 9 2" xfId="6911"/>
    <cellStyle name="Notas 9 20" xfId="6912"/>
    <cellStyle name="Notas 9 21" xfId="6913"/>
    <cellStyle name="Notas 9 22" xfId="6914"/>
    <cellStyle name="Notas 9 23" xfId="6915"/>
    <cellStyle name="Notas 9 3" xfId="6916"/>
    <cellStyle name="Notas 9 4" xfId="6917"/>
    <cellStyle name="Notas 9 5" xfId="6918"/>
    <cellStyle name="Notas 9 6" xfId="6919"/>
    <cellStyle name="Notas 9 7" xfId="6920"/>
    <cellStyle name="Notas 9 8" xfId="6921"/>
    <cellStyle name="Notas 9 9" xfId="6922"/>
    <cellStyle name="Num. cuadro" xfId="6923"/>
    <cellStyle name="Num. cuadro 2" xfId="6924"/>
    <cellStyle name="Num/Num" xfId="6925"/>
    <cellStyle name="Numero cuadro" xfId="6926"/>
    <cellStyle name="Pie" xfId="6927"/>
    <cellStyle name="Porcentaje" xfId="7237" builtinId="5"/>
    <cellStyle name="Porcentaje 2" xfId="6928"/>
    <cellStyle name="Porcentaje 2 2" xfId="6929"/>
    <cellStyle name="Porcentaje 2 2 2" xfId="6930"/>
    <cellStyle name="Porcentaje 2 3" xfId="6931"/>
    <cellStyle name="Porcentaje 3" xfId="6932"/>
    <cellStyle name="Porcentaje 3 2" xfId="6933"/>
    <cellStyle name="Porcentaje 3 3" xfId="6934"/>
    <cellStyle name="Porcentaje 4" xfId="6935"/>
    <cellStyle name="Porcentaje 5" xfId="6936"/>
    <cellStyle name="Porcentaje 6" xfId="7240"/>
    <cellStyle name="Porcentual 2" xfId="6937"/>
    <cellStyle name="Porcentual 2 2" xfId="6938"/>
    <cellStyle name="Porcentual 2 3" xfId="6939"/>
    <cellStyle name="Porcentual 3" xfId="6940"/>
    <cellStyle name="Porcentual 3 2" xfId="6941"/>
    <cellStyle name="Porcentual 3 3" xfId="6942"/>
    <cellStyle name="Porcentual 4" xfId="6943"/>
    <cellStyle name="Punto" xfId="6944"/>
    <cellStyle name="Punto 2" xfId="6945"/>
    <cellStyle name="Punto0" xfId="6946"/>
    <cellStyle name="Punto0 2" xfId="6947"/>
    <cellStyle name="R00A" xfId="6948"/>
    <cellStyle name="R00B" xfId="6949"/>
    <cellStyle name="R00L" xfId="6950"/>
    <cellStyle name="R01A" xfId="6951"/>
    <cellStyle name="R01B" xfId="6952"/>
    <cellStyle name="R01H" xfId="6953"/>
    <cellStyle name="R01L" xfId="6954"/>
    <cellStyle name="R02A" xfId="6955"/>
    <cellStyle name="R02B" xfId="6956"/>
    <cellStyle name="R02H" xfId="6957"/>
    <cellStyle name="R02L" xfId="6958"/>
    <cellStyle name="R03A" xfId="6959"/>
    <cellStyle name="R03B" xfId="6960"/>
    <cellStyle name="R03H" xfId="6961"/>
    <cellStyle name="R03L" xfId="6962"/>
    <cellStyle name="R04A" xfId="6963"/>
    <cellStyle name="R04B" xfId="6964"/>
    <cellStyle name="R04H" xfId="6965"/>
    <cellStyle name="R04L" xfId="6966"/>
    <cellStyle name="R05A" xfId="6967"/>
    <cellStyle name="R05B" xfId="6968"/>
    <cellStyle name="R05H" xfId="6969"/>
    <cellStyle name="R05L" xfId="6970"/>
    <cellStyle name="R06A" xfId="6971"/>
    <cellStyle name="R06B" xfId="6972"/>
    <cellStyle name="R06H" xfId="6973"/>
    <cellStyle name="R06L" xfId="6974"/>
    <cellStyle name="R07A" xfId="6975"/>
    <cellStyle name="R07B" xfId="6976"/>
    <cellStyle name="R07H" xfId="6977"/>
    <cellStyle name="R07L" xfId="6978"/>
    <cellStyle name="Salida 1" xfId="6979"/>
    <cellStyle name="Salida 10" xfId="6980"/>
    <cellStyle name="Salida 10 1" xfId="6981"/>
    <cellStyle name="Salida 11" xfId="6982"/>
    <cellStyle name="Salida 12" xfId="6983"/>
    <cellStyle name="Salida 13" xfId="6984"/>
    <cellStyle name="Salida 2" xfId="6985"/>
    <cellStyle name="Salida 2 1" xfId="6986"/>
    <cellStyle name="Salida 2 2" xfId="6987"/>
    <cellStyle name="Salida 2 2 2" xfId="6988"/>
    <cellStyle name="Salida 2 3" xfId="6989"/>
    <cellStyle name="Salida 2 4" xfId="6990"/>
    <cellStyle name="Salida 3" xfId="6991"/>
    <cellStyle name="Salida 3 1" xfId="6992"/>
    <cellStyle name="Salida 3 2" xfId="6993"/>
    <cellStyle name="Salida 3 3" xfId="6994"/>
    <cellStyle name="Salida 4" xfId="6995"/>
    <cellStyle name="Salida 4 1" xfId="6996"/>
    <cellStyle name="Salida 4 2" xfId="6997"/>
    <cellStyle name="Salida 5" xfId="6998"/>
    <cellStyle name="Salida 5 1" xfId="6999"/>
    <cellStyle name="Salida 6" xfId="7000"/>
    <cellStyle name="Salida 6 1" xfId="7001"/>
    <cellStyle name="Salida 7" xfId="7002"/>
    <cellStyle name="Salida 7 1" xfId="7003"/>
    <cellStyle name="Salida 8" xfId="7004"/>
    <cellStyle name="Salida 8 1" xfId="7005"/>
    <cellStyle name="Salida 9" xfId="7006"/>
    <cellStyle name="Salida 9 1" xfId="7007"/>
    <cellStyle name="sangria_n1" xfId="7008"/>
    <cellStyle name="TableStyleLight1" xfId="7009"/>
    <cellStyle name="Texto de advertencia 1" xfId="7010"/>
    <cellStyle name="Texto de advertencia 10" xfId="7011"/>
    <cellStyle name="Texto de advertencia 10 1" xfId="7012"/>
    <cellStyle name="Texto de advertencia 11" xfId="7013"/>
    <cellStyle name="Texto de advertencia 12" xfId="7014"/>
    <cellStyle name="Texto de advertencia 13" xfId="7015"/>
    <cellStyle name="Texto de advertencia 2" xfId="7016"/>
    <cellStyle name="Texto de advertencia 2 1" xfId="7017"/>
    <cellStyle name="Texto de advertencia 2 2" xfId="7018"/>
    <cellStyle name="Texto de advertencia 2 2 2" xfId="7019"/>
    <cellStyle name="Texto de advertencia 2 3" xfId="7020"/>
    <cellStyle name="Texto de advertencia 2 4" xfId="7021"/>
    <cellStyle name="Texto de advertencia 3" xfId="7022"/>
    <cellStyle name="Texto de advertencia 3 1" xfId="7023"/>
    <cellStyle name="Texto de advertencia 3 2" xfId="7024"/>
    <cellStyle name="Texto de advertencia 3 3" xfId="7025"/>
    <cellStyle name="Texto de advertencia 4" xfId="7026"/>
    <cellStyle name="Texto de advertencia 4 1" xfId="7027"/>
    <cellStyle name="Texto de advertencia 5" xfId="7028"/>
    <cellStyle name="Texto de advertencia 5 1" xfId="7029"/>
    <cellStyle name="Texto de advertencia 6" xfId="7030"/>
    <cellStyle name="Texto de advertencia 6 1" xfId="7031"/>
    <cellStyle name="Texto de advertencia 7" xfId="7032"/>
    <cellStyle name="Texto de advertencia 7 1" xfId="7033"/>
    <cellStyle name="Texto de advertencia 8" xfId="7034"/>
    <cellStyle name="Texto de advertencia 8 1" xfId="7035"/>
    <cellStyle name="Texto de advertencia 9" xfId="7036"/>
    <cellStyle name="Texto de advertencia 9 1" xfId="7037"/>
    <cellStyle name="Texto explicativo 1" xfId="7038"/>
    <cellStyle name="Texto explicativo 10" xfId="7039"/>
    <cellStyle name="Texto explicativo 10 1" xfId="7040"/>
    <cellStyle name="Texto explicativo 11" xfId="7041"/>
    <cellStyle name="Texto explicativo 12" xfId="7042"/>
    <cellStyle name="Texto explicativo 13" xfId="7043"/>
    <cellStyle name="Texto explicativo 2" xfId="7044"/>
    <cellStyle name="Texto explicativo 2 1" xfId="7045"/>
    <cellStyle name="Texto explicativo 2 2" xfId="7046"/>
    <cellStyle name="Texto explicativo 2 2 2" xfId="7047"/>
    <cellStyle name="Texto explicativo 2 3" xfId="7048"/>
    <cellStyle name="Texto explicativo 2 4" xfId="7049"/>
    <cellStyle name="Texto explicativo 3" xfId="7050"/>
    <cellStyle name="Texto explicativo 3 1" xfId="7051"/>
    <cellStyle name="Texto explicativo 3 2" xfId="7052"/>
    <cellStyle name="Texto explicativo 3 3" xfId="7053"/>
    <cellStyle name="Texto explicativo 4" xfId="7054"/>
    <cellStyle name="Texto explicativo 4 1" xfId="7055"/>
    <cellStyle name="Texto explicativo 5" xfId="7056"/>
    <cellStyle name="Texto explicativo 5 1" xfId="7057"/>
    <cellStyle name="Texto explicativo 6" xfId="7058"/>
    <cellStyle name="Texto explicativo 6 1" xfId="7059"/>
    <cellStyle name="Texto explicativo 7" xfId="7060"/>
    <cellStyle name="Texto explicativo 7 1" xfId="7061"/>
    <cellStyle name="Texto explicativo 8" xfId="7062"/>
    <cellStyle name="Texto explicativo 8 1" xfId="7063"/>
    <cellStyle name="Texto explicativo 9" xfId="7064"/>
    <cellStyle name="Texto explicativo 9 1" xfId="7065"/>
    <cellStyle name="Titulo" xfId="7066"/>
    <cellStyle name="Título 1 1" xfId="7067"/>
    <cellStyle name="Título 1 10" xfId="7068"/>
    <cellStyle name="Título 1 10 1" xfId="7069"/>
    <cellStyle name="Título 1 11" xfId="7070"/>
    <cellStyle name="Título 1 12" xfId="7071"/>
    <cellStyle name="Título 1 13" xfId="7072"/>
    <cellStyle name="Título 1 2" xfId="7073"/>
    <cellStyle name="Título 1 2 1" xfId="7074"/>
    <cellStyle name="Título 1 2 2" xfId="7075"/>
    <cellStyle name="Título 1 2 2 2" xfId="7076"/>
    <cellStyle name="Título 1 2 3" xfId="7077"/>
    <cellStyle name="Título 1 2 4" xfId="7078"/>
    <cellStyle name="Título 1 3" xfId="7079"/>
    <cellStyle name="Título 1 3 1" xfId="7080"/>
    <cellStyle name="Título 1 3 2" xfId="7081"/>
    <cellStyle name="Título 1 3 3" xfId="7082"/>
    <cellStyle name="Título 1 4" xfId="7083"/>
    <cellStyle name="Título 1 4 1" xfId="7084"/>
    <cellStyle name="Título 1 5" xfId="7085"/>
    <cellStyle name="Título 1 5 1" xfId="7086"/>
    <cellStyle name="Título 1 6" xfId="7087"/>
    <cellStyle name="Título 1 6 1" xfId="7088"/>
    <cellStyle name="Título 1 7" xfId="7089"/>
    <cellStyle name="Título 1 7 1" xfId="7090"/>
    <cellStyle name="Título 1 8" xfId="7091"/>
    <cellStyle name="Título 1 8 1" xfId="7092"/>
    <cellStyle name="Título 1 9" xfId="7093"/>
    <cellStyle name="Título 1 9 1" xfId="7094"/>
    <cellStyle name="Título 10" xfId="7095"/>
    <cellStyle name="Título 10 1" xfId="7096"/>
    <cellStyle name="Título 11" xfId="7097"/>
    <cellStyle name="Título 11 1" xfId="7098"/>
    <cellStyle name="Título 12" xfId="7099"/>
    <cellStyle name="Título 12 1" xfId="7100"/>
    <cellStyle name="Título 13" xfId="7101"/>
    <cellStyle name="Título 14" xfId="7102"/>
    <cellStyle name="Título 15" xfId="7103"/>
    <cellStyle name="Título 2 1" xfId="7104"/>
    <cellStyle name="Título 2 10" xfId="7105"/>
    <cellStyle name="Título 2 10 1" xfId="7106"/>
    <cellStyle name="Título 2 11" xfId="7107"/>
    <cellStyle name="Título 2 12" xfId="7108"/>
    <cellStyle name="Título 2 13" xfId="7109"/>
    <cellStyle name="Título 2 2" xfId="7110"/>
    <cellStyle name="Título 2 2 1" xfId="7111"/>
    <cellStyle name="Título 2 2 2" xfId="7112"/>
    <cellStyle name="Título 2 2 2 2" xfId="7113"/>
    <cellStyle name="Título 2 2 3" xfId="7114"/>
    <cellStyle name="Título 2 2 4" xfId="7115"/>
    <cellStyle name="Título 2 3" xfId="7116"/>
    <cellStyle name="Título 2 3 1" xfId="7117"/>
    <cellStyle name="Título 2 3 2" xfId="7118"/>
    <cellStyle name="Título 2 3 3" xfId="7119"/>
    <cellStyle name="Título 2 4" xfId="7120"/>
    <cellStyle name="Título 2 4 1" xfId="7121"/>
    <cellStyle name="Título 2 5" xfId="7122"/>
    <cellStyle name="Título 2 5 1" xfId="7123"/>
    <cellStyle name="Título 2 6" xfId="7124"/>
    <cellStyle name="Título 2 6 1" xfId="7125"/>
    <cellStyle name="Título 2 7" xfId="7126"/>
    <cellStyle name="Título 2 7 1" xfId="7127"/>
    <cellStyle name="Título 2 8" xfId="7128"/>
    <cellStyle name="Título 2 8 1" xfId="7129"/>
    <cellStyle name="Título 2 9" xfId="7130"/>
    <cellStyle name="Título 2 9 1" xfId="7131"/>
    <cellStyle name="Título 3 1" xfId="7132"/>
    <cellStyle name="Título 3 10" xfId="7133"/>
    <cellStyle name="Título 3 10 1" xfId="7134"/>
    <cellStyle name="Título 3 11" xfId="7135"/>
    <cellStyle name="Título 3 12" xfId="7136"/>
    <cellStyle name="Título 3 13" xfId="7137"/>
    <cellStyle name="Título 3 2" xfId="7138"/>
    <cellStyle name="Título 3 2 1" xfId="7139"/>
    <cellStyle name="Título 3 2 2" xfId="7140"/>
    <cellStyle name="Título 3 2 2 2" xfId="7141"/>
    <cellStyle name="Título 3 2 3" xfId="7142"/>
    <cellStyle name="Título 3 2 4" xfId="7143"/>
    <cellStyle name="Título 3 3" xfId="7144"/>
    <cellStyle name="Título 3 3 1" xfId="7145"/>
    <cellStyle name="Título 3 3 2" xfId="7146"/>
    <cellStyle name="Título 3 3 3" xfId="7147"/>
    <cellStyle name="Título 3 4" xfId="7148"/>
    <cellStyle name="Título 3 4 1" xfId="7149"/>
    <cellStyle name="Título 3 5" xfId="7150"/>
    <cellStyle name="Título 3 5 1" xfId="7151"/>
    <cellStyle name="Título 3 6" xfId="7152"/>
    <cellStyle name="Título 3 6 1" xfId="7153"/>
    <cellStyle name="Título 3 7" xfId="7154"/>
    <cellStyle name="Título 3 7 1" xfId="7155"/>
    <cellStyle name="Título 3 8" xfId="7156"/>
    <cellStyle name="Título 3 8 1" xfId="7157"/>
    <cellStyle name="Título 3 9" xfId="7158"/>
    <cellStyle name="Título 3 9 1" xfId="7159"/>
    <cellStyle name="Título 4" xfId="7160"/>
    <cellStyle name="Título 4 1" xfId="7161"/>
    <cellStyle name="Título 4 2" xfId="7162"/>
    <cellStyle name="Título 4 2 2" xfId="7163"/>
    <cellStyle name="Título 4 3" xfId="7164"/>
    <cellStyle name="Título 4 4" xfId="7165"/>
    <cellStyle name="Título 5" xfId="7166"/>
    <cellStyle name="Título 5 1" xfId="7167"/>
    <cellStyle name="Título 5 2" xfId="7168"/>
    <cellStyle name="Título 5 3" xfId="7169"/>
    <cellStyle name="Título 6" xfId="7170"/>
    <cellStyle name="Título 6 1" xfId="7171"/>
    <cellStyle name="Título 7" xfId="7172"/>
    <cellStyle name="Título 7 1" xfId="7173"/>
    <cellStyle name="Título 8" xfId="7174"/>
    <cellStyle name="Título 8 1" xfId="7175"/>
    <cellStyle name="Título 9" xfId="7176"/>
    <cellStyle name="Título 9 1" xfId="7177"/>
    <cellStyle name="Titulo_c09_04" xfId="7178"/>
    <cellStyle name="Total 1" xfId="7179"/>
    <cellStyle name="Total 10" xfId="7180"/>
    <cellStyle name="Total 10 1" xfId="7181"/>
    <cellStyle name="Total 11" xfId="7182"/>
    <cellStyle name="Total 12" xfId="7183"/>
    <cellStyle name="Total 13" xfId="7184"/>
    <cellStyle name="Total 2" xfId="7185"/>
    <cellStyle name="Total 2 1" xfId="7186"/>
    <cellStyle name="Total 2 10" xfId="7187"/>
    <cellStyle name="Total 2 10 2" xfId="7188"/>
    <cellStyle name="Total 2 10 3" xfId="7189"/>
    <cellStyle name="Total 2 11" xfId="7190"/>
    <cellStyle name="Total 2 11 2" xfId="7191"/>
    <cellStyle name="Total 2 11 3" xfId="7192"/>
    <cellStyle name="Total 2 12" xfId="7193"/>
    <cellStyle name="Total 2 13" xfId="7194"/>
    <cellStyle name="Total 2 2" xfId="7195"/>
    <cellStyle name="Total 2 2 2" xfId="7196"/>
    <cellStyle name="Total 2 2 2 2" xfId="7197"/>
    <cellStyle name="Total 2 2 3" xfId="7198"/>
    <cellStyle name="Total 2 2 4" xfId="7199"/>
    <cellStyle name="Total 2 3" xfId="7200"/>
    <cellStyle name="Total 2 3 2" xfId="7201"/>
    <cellStyle name="Total 2 3 3" xfId="7202"/>
    <cellStyle name="Total 2 4" xfId="7203"/>
    <cellStyle name="Total 2 4 2" xfId="7204"/>
    <cellStyle name="Total 2 4 3" xfId="7205"/>
    <cellStyle name="Total 2 5" xfId="7206"/>
    <cellStyle name="Total 2 5 2" xfId="7207"/>
    <cellStyle name="Total 2 5 3" xfId="7208"/>
    <cellStyle name="Total 2 6" xfId="7209"/>
    <cellStyle name="Total 2 6 2" xfId="7210"/>
    <cellStyle name="Total 2 6 3" xfId="7211"/>
    <cellStyle name="Total 2 7" xfId="7212"/>
    <cellStyle name="Total 2 7 2" xfId="7213"/>
    <cellStyle name="Total 2 7 3" xfId="7214"/>
    <cellStyle name="Total 2 8" xfId="7215"/>
    <cellStyle name="Total 2 8 2" xfId="7216"/>
    <cellStyle name="Total 2 8 3" xfId="7217"/>
    <cellStyle name="Total 2 9" xfId="7218"/>
    <cellStyle name="Total 2 9 2" xfId="7219"/>
    <cellStyle name="Total 2 9 3" xfId="7220"/>
    <cellStyle name="Total 3" xfId="7221"/>
    <cellStyle name="Total 3 1" xfId="7222"/>
    <cellStyle name="Total 3 2" xfId="7223"/>
    <cellStyle name="Total 3 3" xfId="7224"/>
    <cellStyle name="Total 4" xfId="7225"/>
    <cellStyle name="Total 4 1" xfId="7226"/>
    <cellStyle name="Total 5" xfId="7227"/>
    <cellStyle name="Total 5 1" xfId="7228"/>
    <cellStyle name="Total 6" xfId="7229"/>
    <cellStyle name="Total 6 1" xfId="7230"/>
    <cellStyle name="Total 7" xfId="7231"/>
    <cellStyle name="Total 7 1" xfId="7232"/>
    <cellStyle name="Total 8" xfId="7233"/>
    <cellStyle name="Total 8 1" xfId="7234"/>
    <cellStyle name="Total 9" xfId="7235"/>
    <cellStyle name="Total 9 1" xfId="7236"/>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2"/>
  <sheetViews>
    <sheetView tabSelected="1" zoomScale="70" zoomScaleNormal="70" zoomScaleSheetLayoutView="85" workbookViewId="0">
      <selection activeCell="C12" sqref="C12"/>
    </sheetView>
  </sheetViews>
  <sheetFormatPr baseColWidth="10" defaultRowHeight="15" customHeight="1"/>
  <cols>
    <col min="1" max="1" width="6.59765625" bestFit="1" customWidth="1"/>
    <col min="2" max="2" width="11.19921875" style="4"/>
    <col min="3" max="3" width="41" style="5" customWidth="1"/>
    <col min="4" max="4" width="13.69921875" style="5" customWidth="1"/>
    <col min="5" max="5" width="18.296875" style="5" customWidth="1"/>
    <col min="6" max="6" width="18.296875" style="25" customWidth="1"/>
    <col min="7" max="7" width="13.5" style="7" bestFit="1" customWidth="1"/>
    <col min="8" max="8" width="13.796875" style="7" bestFit="1" customWidth="1"/>
    <col min="9" max="9" width="11.19921875" style="8"/>
    <col min="10" max="10" width="11.19921875" style="9"/>
    <col min="11" max="11" width="11.19921875" style="4"/>
    <col min="12" max="12" width="13.5" style="4" customWidth="1"/>
    <col min="13" max="13" width="13.5" customWidth="1"/>
    <col min="14" max="14" width="15.19921875" style="6" customWidth="1"/>
    <col min="15" max="15" width="16.69921875" style="6" bestFit="1" customWidth="1"/>
  </cols>
  <sheetData>
    <row r="1" spans="1:15" ht="36" customHeight="1">
      <c r="A1" s="52" t="s">
        <v>2304</v>
      </c>
      <c r="B1" s="52"/>
      <c r="C1" s="52"/>
      <c r="D1" s="52"/>
      <c r="E1" s="52"/>
      <c r="F1" s="52"/>
      <c r="G1" s="52"/>
      <c r="H1" s="52"/>
      <c r="I1" s="52"/>
      <c r="J1" s="52"/>
      <c r="K1" s="52"/>
      <c r="L1" s="52"/>
      <c r="M1" s="52"/>
      <c r="N1" s="52"/>
      <c r="O1" s="52"/>
    </row>
    <row r="2" spans="1:15" ht="15" customHeight="1">
      <c r="A2" s="1"/>
      <c r="B2" s="2"/>
      <c r="C2" s="1"/>
      <c r="D2" s="1"/>
      <c r="E2" s="1"/>
      <c r="F2" s="22"/>
    </row>
    <row r="3" spans="1:15" ht="33" customHeight="1">
      <c r="A3" s="56" t="s">
        <v>7</v>
      </c>
      <c r="B3" s="56"/>
      <c r="C3" s="56"/>
      <c r="D3" s="57"/>
      <c r="E3" s="58"/>
      <c r="F3" s="58"/>
      <c r="G3" s="58"/>
      <c r="H3" s="58"/>
      <c r="I3" s="58"/>
      <c r="J3" s="58"/>
      <c r="K3" s="58"/>
      <c r="L3" s="58"/>
      <c r="M3" s="58"/>
      <c r="N3" s="58"/>
      <c r="O3" s="59"/>
    </row>
    <row r="4" spans="1:15" ht="36.75" customHeight="1">
      <c r="A4" s="56" t="s">
        <v>8</v>
      </c>
      <c r="B4" s="56"/>
      <c r="C4" s="56"/>
      <c r="D4" s="57"/>
      <c r="E4" s="58"/>
      <c r="F4" s="58"/>
      <c r="G4" s="58"/>
      <c r="H4" s="58"/>
      <c r="I4" s="58"/>
      <c r="J4" s="58"/>
      <c r="K4" s="58"/>
      <c r="L4" s="58"/>
      <c r="M4" s="58"/>
      <c r="N4" s="58"/>
      <c r="O4" s="59"/>
    </row>
    <row r="6" spans="1:15" ht="95.25" customHeight="1">
      <c r="A6" s="53" t="s">
        <v>2306</v>
      </c>
      <c r="B6" s="54"/>
      <c r="C6" s="54"/>
      <c r="D6" s="54"/>
      <c r="E6" s="54"/>
      <c r="F6" s="54"/>
      <c r="G6" s="54"/>
      <c r="H6" s="54"/>
      <c r="I6" s="54"/>
      <c r="J6" s="54"/>
      <c r="K6" s="54"/>
      <c r="L6" s="54"/>
      <c r="M6" s="54"/>
      <c r="N6" s="54"/>
      <c r="O6" s="54"/>
    </row>
    <row r="8" spans="1:15" s="3" customFormat="1" ht="77.25" customHeight="1">
      <c r="A8" s="19" t="s">
        <v>0</v>
      </c>
      <c r="B8" s="19" t="s">
        <v>9</v>
      </c>
      <c r="C8" s="19" t="s">
        <v>10</v>
      </c>
      <c r="D8" s="19" t="s">
        <v>2346</v>
      </c>
      <c r="E8" s="19" t="s">
        <v>2307</v>
      </c>
      <c r="F8" s="23" t="s">
        <v>2327</v>
      </c>
      <c r="G8" s="19" t="s">
        <v>12</v>
      </c>
      <c r="H8" s="19" t="s">
        <v>11</v>
      </c>
      <c r="I8" s="19" t="s">
        <v>13</v>
      </c>
      <c r="J8" s="19" t="s">
        <v>1</v>
      </c>
      <c r="K8" s="19" t="s">
        <v>2</v>
      </c>
      <c r="L8" s="19" t="s">
        <v>14</v>
      </c>
      <c r="M8" s="19" t="s">
        <v>2303</v>
      </c>
      <c r="N8" s="19" t="s">
        <v>15</v>
      </c>
      <c r="O8" s="19" t="s">
        <v>16</v>
      </c>
    </row>
    <row r="9" spans="1:15" ht="15" customHeight="1">
      <c r="A9" s="10">
        <v>1</v>
      </c>
      <c r="B9" s="11" t="s">
        <v>1160</v>
      </c>
      <c r="C9" s="12" t="s">
        <v>17</v>
      </c>
      <c r="D9" s="20"/>
      <c r="E9" s="20" t="s">
        <v>2308</v>
      </c>
      <c r="F9" s="24"/>
      <c r="G9" s="13">
        <v>55723273</v>
      </c>
      <c r="H9" s="13">
        <v>69654089</v>
      </c>
      <c r="I9" s="14">
        <v>0.20241284246159122</v>
      </c>
      <c r="J9" s="15">
        <v>2.3E-3</v>
      </c>
      <c r="K9" s="16">
        <f t="shared" ref="K9:K72" si="0">I9*J9</f>
        <v>4.6554953766165982E-4</v>
      </c>
      <c r="L9" s="16">
        <f t="shared" ref="L9:L72" si="1">I9-K9</f>
        <v>0.20194729292392957</v>
      </c>
      <c r="M9" s="16">
        <f t="shared" ref="M9:M72" si="2">TRUNC(L9,2)</f>
        <v>0.2</v>
      </c>
      <c r="N9" s="17">
        <f t="shared" ref="N9:N72" si="3">G9*M9</f>
        <v>11144654.600000001</v>
      </c>
      <c r="O9" s="17">
        <f t="shared" ref="O9:O72" si="4">H9*M9</f>
        <v>13930817.800000001</v>
      </c>
    </row>
    <row r="10" spans="1:15" ht="15" customHeight="1">
      <c r="A10" s="16">
        <v>2</v>
      </c>
      <c r="B10" s="16" t="s">
        <v>1161</v>
      </c>
      <c r="C10" s="18" t="s">
        <v>18</v>
      </c>
      <c r="D10" s="21"/>
      <c r="E10" s="21" t="s">
        <v>2308</v>
      </c>
      <c r="F10" s="24"/>
      <c r="G10" s="13">
        <v>28434653</v>
      </c>
      <c r="H10" s="13">
        <v>35543311</v>
      </c>
      <c r="I10" s="14">
        <v>1.1277688388341724</v>
      </c>
      <c r="J10" s="15"/>
      <c r="K10" s="16">
        <f t="shared" si="0"/>
        <v>0</v>
      </c>
      <c r="L10" s="16">
        <f t="shared" si="1"/>
        <v>1.1277688388341724</v>
      </c>
      <c r="M10" s="16">
        <f t="shared" si="2"/>
        <v>1.1200000000000001</v>
      </c>
      <c r="N10" s="17">
        <f t="shared" si="3"/>
        <v>31846811.360000003</v>
      </c>
      <c r="O10" s="17">
        <f t="shared" si="4"/>
        <v>39808508.32</v>
      </c>
    </row>
    <row r="11" spans="1:15" ht="15" customHeight="1">
      <c r="A11" s="16">
        <v>3</v>
      </c>
      <c r="B11" s="16" t="s">
        <v>1162</v>
      </c>
      <c r="C11" s="18" t="s">
        <v>19</v>
      </c>
      <c r="D11" s="21"/>
      <c r="E11" s="21" t="s">
        <v>2308</v>
      </c>
      <c r="F11" s="24"/>
      <c r="G11" s="13">
        <v>11258865</v>
      </c>
      <c r="H11" s="13">
        <v>14073578</v>
      </c>
      <c r="I11" s="14">
        <v>3.8980310935069116</v>
      </c>
      <c r="J11" s="15"/>
      <c r="K11" s="16">
        <f t="shared" si="0"/>
        <v>0</v>
      </c>
      <c r="L11" s="16">
        <f t="shared" si="1"/>
        <v>3.8980310935069116</v>
      </c>
      <c r="M11" s="16">
        <f t="shared" si="2"/>
        <v>3.89</v>
      </c>
      <c r="N11" s="17">
        <f t="shared" si="3"/>
        <v>43796984.850000001</v>
      </c>
      <c r="O11" s="17">
        <f t="shared" si="4"/>
        <v>54746218.420000002</v>
      </c>
    </row>
    <row r="12" spans="1:15" ht="15" customHeight="1">
      <c r="A12" s="16">
        <v>4</v>
      </c>
      <c r="B12" s="16" t="s">
        <v>1163</v>
      </c>
      <c r="C12" s="18" t="s">
        <v>20</v>
      </c>
      <c r="D12" s="21"/>
      <c r="E12" s="21" t="s">
        <v>2308</v>
      </c>
      <c r="F12" s="24"/>
      <c r="G12" s="13">
        <v>9525686</v>
      </c>
      <c r="H12" s="13">
        <v>11907104</v>
      </c>
      <c r="I12" s="14">
        <v>3.8336709725058413</v>
      </c>
      <c r="J12" s="15"/>
      <c r="K12" s="16">
        <f t="shared" si="0"/>
        <v>0</v>
      </c>
      <c r="L12" s="16">
        <f t="shared" si="1"/>
        <v>3.8336709725058413</v>
      </c>
      <c r="M12" s="16">
        <f t="shared" si="2"/>
        <v>3.83</v>
      </c>
      <c r="N12" s="17">
        <f t="shared" si="3"/>
        <v>36483377.380000003</v>
      </c>
      <c r="O12" s="17">
        <f t="shared" si="4"/>
        <v>45604208.32</v>
      </c>
    </row>
    <row r="13" spans="1:15" ht="15" customHeight="1">
      <c r="A13" s="16">
        <v>5</v>
      </c>
      <c r="B13" s="16" t="s">
        <v>1164</v>
      </c>
      <c r="C13" s="18" t="s">
        <v>21</v>
      </c>
      <c r="D13" s="21"/>
      <c r="E13" s="21" t="s">
        <v>2308</v>
      </c>
      <c r="F13" s="24"/>
      <c r="G13" s="13">
        <v>7085387</v>
      </c>
      <c r="H13" s="13">
        <v>8856731</v>
      </c>
      <c r="I13" s="14">
        <v>1.555745569376461</v>
      </c>
      <c r="J13" s="15"/>
      <c r="K13" s="16">
        <f t="shared" si="0"/>
        <v>0</v>
      </c>
      <c r="L13" s="16">
        <f t="shared" si="1"/>
        <v>1.555745569376461</v>
      </c>
      <c r="M13" s="16">
        <f t="shared" si="2"/>
        <v>1.55</v>
      </c>
      <c r="N13" s="17">
        <f t="shared" si="3"/>
        <v>10982349.85</v>
      </c>
      <c r="O13" s="17">
        <f t="shared" si="4"/>
        <v>13727933.050000001</v>
      </c>
    </row>
    <row r="14" spans="1:15" ht="15" customHeight="1">
      <c r="A14" s="16">
        <v>6</v>
      </c>
      <c r="B14" s="16" t="s">
        <v>1165</v>
      </c>
      <c r="C14" s="18" t="s">
        <v>22</v>
      </c>
      <c r="D14" s="21"/>
      <c r="E14" s="21" t="s">
        <v>2308</v>
      </c>
      <c r="F14" s="24"/>
      <c r="G14" s="13">
        <v>6288191</v>
      </c>
      <c r="H14" s="13">
        <v>7860234</v>
      </c>
      <c r="I14" s="14">
        <v>0.66957068254490704</v>
      </c>
      <c r="J14" s="15"/>
      <c r="K14" s="16">
        <f t="shared" si="0"/>
        <v>0</v>
      </c>
      <c r="L14" s="16">
        <f t="shared" si="1"/>
        <v>0.66957068254490704</v>
      </c>
      <c r="M14" s="16">
        <f t="shared" si="2"/>
        <v>0.66</v>
      </c>
      <c r="N14" s="17">
        <f t="shared" si="3"/>
        <v>4150206.06</v>
      </c>
      <c r="O14" s="17">
        <f t="shared" si="4"/>
        <v>5187754.4400000004</v>
      </c>
    </row>
    <row r="15" spans="1:15" ht="15" customHeight="1">
      <c r="A15" s="16">
        <v>7</v>
      </c>
      <c r="B15" s="16" t="s">
        <v>1166</v>
      </c>
      <c r="C15" s="18" t="s">
        <v>23</v>
      </c>
      <c r="D15" s="21"/>
      <c r="E15" s="21" t="s">
        <v>2308</v>
      </c>
      <c r="F15" s="24"/>
      <c r="G15" s="13">
        <v>10904088</v>
      </c>
      <c r="H15" s="13">
        <v>13630106</v>
      </c>
      <c r="I15" s="14">
        <v>0.89045275127334256</v>
      </c>
      <c r="J15" s="15"/>
      <c r="K15" s="16">
        <f t="shared" si="0"/>
        <v>0</v>
      </c>
      <c r="L15" s="16">
        <f t="shared" si="1"/>
        <v>0.89045275127334256</v>
      </c>
      <c r="M15" s="16">
        <f t="shared" si="2"/>
        <v>0.89</v>
      </c>
      <c r="N15" s="17">
        <f t="shared" si="3"/>
        <v>9704638.3200000003</v>
      </c>
      <c r="O15" s="17">
        <f t="shared" si="4"/>
        <v>12130794.34</v>
      </c>
    </row>
    <row r="16" spans="1:15" ht="15" customHeight="1">
      <c r="A16" s="16">
        <v>8</v>
      </c>
      <c r="B16" s="16" t="s">
        <v>1167</v>
      </c>
      <c r="C16" s="18" t="s">
        <v>24</v>
      </c>
      <c r="D16" s="21"/>
      <c r="E16" s="21" t="s">
        <v>2308</v>
      </c>
      <c r="F16" s="24"/>
      <c r="G16" s="13">
        <v>5354118</v>
      </c>
      <c r="H16" s="13">
        <v>6692643</v>
      </c>
      <c r="I16" s="14">
        <v>0.27227131277956096</v>
      </c>
      <c r="J16" s="15"/>
      <c r="K16" s="16">
        <f t="shared" si="0"/>
        <v>0</v>
      </c>
      <c r="L16" s="16">
        <f t="shared" si="1"/>
        <v>0.27227131277956096</v>
      </c>
      <c r="M16" s="16">
        <f t="shared" si="2"/>
        <v>0.27</v>
      </c>
      <c r="N16" s="17">
        <f t="shared" si="3"/>
        <v>1445611.86</v>
      </c>
      <c r="O16" s="17">
        <f t="shared" si="4"/>
        <v>1807013.61</v>
      </c>
    </row>
    <row r="17" spans="1:15" ht="15" customHeight="1">
      <c r="A17" s="16">
        <v>9</v>
      </c>
      <c r="B17" s="16" t="s">
        <v>1168</v>
      </c>
      <c r="C17" s="18" t="s">
        <v>25</v>
      </c>
      <c r="D17" s="21"/>
      <c r="E17" s="21" t="s">
        <v>2308</v>
      </c>
      <c r="F17" s="24"/>
      <c r="G17" s="13">
        <v>10049946</v>
      </c>
      <c r="H17" s="13">
        <v>12562429</v>
      </c>
      <c r="I17" s="14">
        <v>0.7158648874096506</v>
      </c>
      <c r="J17" s="15"/>
      <c r="K17" s="16">
        <f t="shared" si="0"/>
        <v>0</v>
      </c>
      <c r="L17" s="16">
        <f t="shared" si="1"/>
        <v>0.7158648874096506</v>
      </c>
      <c r="M17" s="16">
        <f t="shared" si="2"/>
        <v>0.71</v>
      </c>
      <c r="N17" s="17">
        <f t="shared" si="3"/>
        <v>7135461.6599999992</v>
      </c>
      <c r="O17" s="17">
        <f t="shared" si="4"/>
        <v>8919324.5899999999</v>
      </c>
    </row>
    <row r="18" spans="1:15" ht="15" customHeight="1">
      <c r="A18" s="16">
        <v>10</v>
      </c>
      <c r="B18" s="16" t="s">
        <v>1169</v>
      </c>
      <c r="C18" s="18" t="s">
        <v>26</v>
      </c>
      <c r="D18" s="21"/>
      <c r="E18" s="21" t="s">
        <v>2308</v>
      </c>
      <c r="F18" s="24"/>
      <c r="G18" s="13">
        <v>4466747</v>
      </c>
      <c r="H18" s="13">
        <v>5583431</v>
      </c>
      <c r="I18" s="14">
        <v>0.3779679911258636</v>
      </c>
      <c r="J18" s="15"/>
      <c r="K18" s="16">
        <f t="shared" si="0"/>
        <v>0</v>
      </c>
      <c r="L18" s="16">
        <f t="shared" si="1"/>
        <v>0.3779679911258636</v>
      </c>
      <c r="M18" s="16">
        <f t="shared" si="2"/>
        <v>0.37</v>
      </c>
      <c r="N18" s="17">
        <f t="shared" si="3"/>
        <v>1652696.39</v>
      </c>
      <c r="O18" s="17">
        <f t="shared" si="4"/>
        <v>2065869.47</v>
      </c>
    </row>
    <row r="19" spans="1:15" ht="15" customHeight="1">
      <c r="A19" s="16">
        <v>11</v>
      </c>
      <c r="B19" s="16" t="s">
        <v>1170</v>
      </c>
      <c r="C19" s="18" t="s">
        <v>27</v>
      </c>
      <c r="D19" s="21"/>
      <c r="E19" s="21" t="s">
        <v>2308</v>
      </c>
      <c r="F19" s="24"/>
      <c r="G19" s="13">
        <v>4046630</v>
      </c>
      <c r="H19" s="13">
        <v>5058284</v>
      </c>
      <c r="I19" s="14">
        <v>3.1365395784371843</v>
      </c>
      <c r="J19" s="15"/>
      <c r="K19" s="16">
        <f t="shared" si="0"/>
        <v>0</v>
      </c>
      <c r="L19" s="16">
        <f t="shared" si="1"/>
        <v>3.1365395784371843</v>
      </c>
      <c r="M19" s="16">
        <f t="shared" si="2"/>
        <v>3.13</v>
      </c>
      <c r="N19" s="17">
        <f t="shared" si="3"/>
        <v>12665951.9</v>
      </c>
      <c r="O19" s="17">
        <f t="shared" si="4"/>
        <v>15832428.92</v>
      </c>
    </row>
    <row r="20" spans="1:15" ht="15" customHeight="1">
      <c r="A20" s="16">
        <v>12</v>
      </c>
      <c r="B20" s="16" t="s">
        <v>1171</v>
      </c>
      <c r="C20" s="18" t="s">
        <v>28</v>
      </c>
      <c r="D20" s="21"/>
      <c r="E20" s="21" t="s">
        <v>2308</v>
      </c>
      <c r="F20" s="24"/>
      <c r="G20" s="13">
        <v>3953398</v>
      </c>
      <c r="H20" s="13">
        <v>4941743</v>
      </c>
      <c r="I20" s="14">
        <v>3.1446007126434061</v>
      </c>
      <c r="J20" s="15"/>
      <c r="K20" s="16">
        <f t="shared" si="0"/>
        <v>0</v>
      </c>
      <c r="L20" s="16">
        <f t="shared" si="1"/>
        <v>3.1446007126434061</v>
      </c>
      <c r="M20" s="16">
        <f t="shared" si="2"/>
        <v>3.14</v>
      </c>
      <c r="N20" s="17">
        <f t="shared" si="3"/>
        <v>12413669.720000001</v>
      </c>
      <c r="O20" s="17">
        <f t="shared" si="4"/>
        <v>15517073.020000001</v>
      </c>
    </row>
    <row r="21" spans="1:15" ht="15" customHeight="1">
      <c r="A21" s="16">
        <v>13</v>
      </c>
      <c r="B21" s="16" t="s">
        <v>1172</v>
      </c>
      <c r="C21" s="18" t="s">
        <v>29</v>
      </c>
      <c r="D21" s="21"/>
      <c r="E21" s="21" t="s">
        <v>2308</v>
      </c>
      <c r="F21" s="24"/>
      <c r="G21" s="13">
        <v>3747026</v>
      </c>
      <c r="H21" s="13">
        <v>4683779</v>
      </c>
      <c r="I21" s="14">
        <v>3.1403585643526508</v>
      </c>
      <c r="J21" s="15"/>
      <c r="K21" s="16">
        <f t="shared" si="0"/>
        <v>0</v>
      </c>
      <c r="L21" s="16">
        <f t="shared" si="1"/>
        <v>3.1403585643526508</v>
      </c>
      <c r="M21" s="16">
        <f t="shared" si="2"/>
        <v>3.14</v>
      </c>
      <c r="N21" s="17">
        <f t="shared" si="3"/>
        <v>11765661.640000001</v>
      </c>
      <c r="O21" s="17">
        <f t="shared" si="4"/>
        <v>14707066.060000001</v>
      </c>
    </row>
    <row r="22" spans="1:15" ht="15" customHeight="1">
      <c r="A22" s="16">
        <v>14</v>
      </c>
      <c r="B22" s="16" t="s">
        <v>1173</v>
      </c>
      <c r="C22" s="18" t="s">
        <v>30</v>
      </c>
      <c r="D22" s="21"/>
      <c r="E22" s="21" t="s">
        <v>2308</v>
      </c>
      <c r="F22" s="24"/>
      <c r="G22" s="13">
        <v>3542485</v>
      </c>
      <c r="H22" s="13">
        <v>4428103</v>
      </c>
      <c r="I22" s="14">
        <v>0.78238769647055106</v>
      </c>
      <c r="J22" s="15"/>
      <c r="K22" s="16">
        <f t="shared" si="0"/>
        <v>0</v>
      </c>
      <c r="L22" s="16">
        <f t="shared" si="1"/>
        <v>0.78238769647055106</v>
      </c>
      <c r="M22" s="16">
        <f t="shared" si="2"/>
        <v>0.78</v>
      </c>
      <c r="N22" s="17">
        <f t="shared" si="3"/>
        <v>2763138.3000000003</v>
      </c>
      <c r="O22" s="17">
        <f t="shared" si="4"/>
        <v>3453920.3400000003</v>
      </c>
    </row>
    <row r="23" spans="1:15" ht="15" customHeight="1">
      <c r="A23" s="16">
        <v>15</v>
      </c>
      <c r="B23" s="16" t="s">
        <v>1174</v>
      </c>
      <c r="C23" s="18" t="s">
        <v>31</v>
      </c>
      <c r="D23" s="21"/>
      <c r="E23" s="21" t="s">
        <v>2308</v>
      </c>
      <c r="F23" s="24"/>
      <c r="G23" s="13">
        <v>2734170</v>
      </c>
      <c r="H23" s="13">
        <v>3417708</v>
      </c>
      <c r="I23" s="14">
        <v>1.2209852378836483</v>
      </c>
      <c r="J23" s="15"/>
      <c r="K23" s="16">
        <f t="shared" si="0"/>
        <v>0</v>
      </c>
      <c r="L23" s="16">
        <f t="shared" si="1"/>
        <v>1.2209852378836483</v>
      </c>
      <c r="M23" s="16">
        <f t="shared" si="2"/>
        <v>1.22</v>
      </c>
      <c r="N23" s="17">
        <f t="shared" si="3"/>
        <v>3335687.4</v>
      </c>
      <c r="O23" s="17">
        <f t="shared" si="4"/>
        <v>4169603.76</v>
      </c>
    </row>
    <row r="24" spans="1:15" ht="15" customHeight="1">
      <c r="A24" s="16">
        <v>16</v>
      </c>
      <c r="B24" s="16" t="s">
        <v>1175</v>
      </c>
      <c r="C24" s="18" t="s">
        <v>32</v>
      </c>
      <c r="D24" s="21"/>
      <c r="E24" s="21" t="s">
        <v>2308</v>
      </c>
      <c r="F24" s="24"/>
      <c r="G24" s="13">
        <v>2394594</v>
      </c>
      <c r="H24" s="13">
        <v>2993242</v>
      </c>
      <c r="I24" s="14">
        <v>1.3300307847900881</v>
      </c>
      <c r="J24" s="15"/>
      <c r="K24" s="16">
        <f t="shared" si="0"/>
        <v>0</v>
      </c>
      <c r="L24" s="16">
        <f t="shared" si="1"/>
        <v>1.3300307847900881</v>
      </c>
      <c r="M24" s="16">
        <f t="shared" si="2"/>
        <v>1.33</v>
      </c>
      <c r="N24" s="17">
        <f t="shared" si="3"/>
        <v>3184810.02</v>
      </c>
      <c r="O24" s="17">
        <f t="shared" si="4"/>
        <v>3981011.8600000003</v>
      </c>
    </row>
    <row r="25" spans="1:15" ht="15" customHeight="1">
      <c r="A25" s="16">
        <v>17</v>
      </c>
      <c r="B25" s="16" t="s">
        <v>1176</v>
      </c>
      <c r="C25" s="18" t="s">
        <v>33</v>
      </c>
      <c r="D25" s="21"/>
      <c r="E25" s="21" t="s">
        <v>2308</v>
      </c>
      <c r="F25" s="24"/>
      <c r="G25" s="13">
        <v>2373049</v>
      </c>
      <c r="H25" s="13">
        <v>2966309</v>
      </c>
      <c r="I25" s="14">
        <v>0.67149742548487634</v>
      </c>
      <c r="J25" s="15"/>
      <c r="K25" s="16">
        <f t="shared" si="0"/>
        <v>0</v>
      </c>
      <c r="L25" s="16">
        <f t="shared" si="1"/>
        <v>0.67149742548487634</v>
      </c>
      <c r="M25" s="16">
        <f t="shared" si="2"/>
        <v>0.67</v>
      </c>
      <c r="N25" s="17">
        <f t="shared" si="3"/>
        <v>1589942.83</v>
      </c>
      <c r="O25" s="17">
        <f t="shared" si="4"/>
        <v>1987427.03</v>
      </c>
    </row>
    <row r="26" spans="1:15" ht="15" customHeight="1">
      <c r="A26" s="16">
        <v>18</v>
      </c>
      <c r="B26" s="16" t="s">
        <v>1177</v>
      </c>
      <c r="C26" s="18" t="s">
        <v>34</v>
      </c>
      <c r="D26" s="21"/>
      <c r="E26" s="21" t="s">
        <v>2308</v>
      </c>
      <c r="F26" s="24"/>
      <c r="G26" s="13">
        <v>1916976</v>
      </c>
      <c r="H26" s="13">
        <v>2396216</v>
      </c>
      <c r="I26" s="14">
        <v>3.153848933825885</v>
      </c>
      <c r="J26" s="15"/>
      <c r="K26" s="16">
        <f t="shared" si="0"/>
        <v>0</v>
      </c>
      <c r="L26" s="16">
        <f t="shared" si="1"/>
        <v>3.153848933825885</v>
      </c>
      <c r="M26" s="16">
        <f t="shared" si="2"/>
        <v>3.15</v>
      </c>
      <c r="N26" s="17">
        <f t="shared" si="3"/>
        <v>6038474.3999999994</v>
      </c>
      <c r="O26" s="17">
        <f t="shared" si="4"/>
        <v>7548080.3999999994</v>
      </c>
    </row>
    <row r="27" spans="1:15" ht="15" customHeight="1">
      <c r="A27" s="16">
        <v>19</v>
      </c>
      <c r="B27" s="16" t="s">
        <v>1178</v>
      </c>
      <c r="C27" s="18" t="s">
        <v>35</v>
      </c>
      <c r="D27" s="21"/>
      <c r="E27" s="21" t="s">
        <v>2308</v>
      </c>
      <c r="F27" s="24"/>
      <c r="G27" s="13">
        <v>1854048</v>
      </c>
      <c r="H27" s="13">
        <v>2317557</v>
      </c>
      <c r="I27" s="14">
        <v>1.2905363804354524</v>
      </c>
      <c r="J27" s="15"/>
      <c r="K27" s="16">
        <f t="shared" si="0"/>
        <v>0</v>
      </c>
      <c r="L27" s="16">
        <f t="shared" si="1"/>
        <v>1.2905363804354524</v>
      </c>
      <c r="M27" s="16">
        <f t="shared" si="2"/>
        <v>1.29</v>
      </c>
      <c r="N27" s="17">
        <f t="shared" si="3"/>
        <v>2391721.92</v>
      </c>
      <c r="O27" s="17">
        <f t="shared" si="4"/>
        <v>2989648.5300000003</v>
      </c>
    </row>
    <row r="28" spans="1:15" ht="15" customHeight="1">
      <c r="A28" s="16">
        <v>20</v>
      </c>
      <c r="B28" s="16" t="s">
        <v>1179</v>
      </c>
      <c r="C28" s="18" t="s">
        <v>36</v>
      </c>
      <c r="D28" s="21"/>
      <c r="E28" s="21" t="s">
        <v>2308</v>
      </c>
      <c r="F28" s="24"/>
      <c r="G28" s="13">
        <v>1756842</v>
      </c>
      <c r="H28" s="13">
        <v>2196049</v>
      </c>
      <c r="I28" s="14">
        <v>4.2859666859624257</v>
      </c>
      <c r="J28" s="15"/>
      <c r="K28" s="16">
        <f t="shared" si="0"/>
        <v>0</v>
      </c>
      <c r="L28" s="16">
        <f t="shared" si="1"/>
        <v>4.2859666859624257</v>
      </c>
      <c r="M28" s="16">
        <f t="shared" si="2"/>
        <v>4.28</v>
      </c>
      <c r="N28" s="17">
        <f t="shared" si="3"/>
        <v>7519283.7600000007</v>
      </c>
      <c r="O28" s="17">
        <f t="shared" si="4"/>
        <v>9399089.7200000007</v>
      </c>
    </row>
    <row r="29" spans="1:15" ht="15" customHeight="1">
      <c r="A29" s="16">
        <v>21</v>
      </c>
      <c r="B29" s="16" t="s">
        <v>1180</v>
      </c>
      <c r="C29" s="18" t="s">
        <v>37</v>
      </c>
      <c r="D29" s="21"/>
      <c r="E29" s="21" t="s">
        <v>2308</v>
      </c>
      <c r="F29" s="24"/>
      <c r="G29" s="13">
        <v>3462086</v>
      </c>
      <c r="H29" s="13">
        <v>4327604</v>
      </c>
      <c r="I29" s="14">
        <v>9.9620169369591309</v>
      </c>
      <c r="J29" s="15"/>
      <c r="K29" s="16">
        <f t="shared" si="0"/>
        <v>0</v>
      </c>
      <c r="L29" s="16">
        <f t="shared" si="1"/>
        <v>9.9620169369591309</v>
      </c>
      <c r="M29" s="16">
        <f t="shared" si="2"/>
        <v>9.9600000000000009</v>
      </c>
      <c r="N29" s="17">
        <f t="shared" si="3"/>
        <v>34482376.560000002</v>
      </c>
      <c r="O29" s="17">
        <f t="shared" si="4"/>
        <v>43102935.840000004</v>
      </c>
    </row>
    <row r="30" spans="1:15" ht="15" customHeight="1">
      <c r="A30" s="16">
        <v>22</v>
      </c>
      <c r="B30" s="16" t="s">
        <v>1181</v>
      </c>
      <c r="C30" s="18" t="s">
        <v>38</v>
      </c>
      <c r="D30" s="21"/>
      <c r="E30" s="21" t="s">
        <v>2308</v>
      </c>
      <c r="F30" s="24"/>
      <c r="G30" s="13">
        <v>1616527</v>
      </c>
      <c r="H30" s="13">
        <v>2020655</v>
      </c>
      <c r="I30" s="14">
        <v>148.48124258177171</v>
      </c>
      <c r="J30" s="15"/>
      <c r="K30" s="16">
        <f t="shared" si="0"/>
        <v>0</v>
      </c>
      <c r="L30" s="16">
        <f t="shared" si="1"/>
        <v>148.48124258177171</v>
      </c>
      <c r="M30" s="16">
        <f t="shared" si="2"/>
        <v>148.47999999999999</v>
      </c>
      <c r="N30" s="17">
        <f t="shared" si="3"/>
        <v>240021928.95999998</v>
      </c>
      <c r="O30" s="17">
        <f t="shared" si="4"/>
        <v>300026854.39999998</v>
      </c>
    </row>
    <row r="31" spans="1:15" ht="15" customHeight="1">
      <c r="A31" s="16">
        <v>23</v>
      </c>
      <c r="B31" s="16" t="s">
        <v>1182</v>
      </c>
      <c r="C31" s="18" t="s">
        <v>39</v>
      </c>
      <c r="D31" s="21"/>
      <c r="E31" s="21" t="s">
        <v>2308</v>
      </c>
      <c r="F31" s="24"/>
      <c r="G31" s="13">
        <v>3224056</v>
      </c>
      <c r="H31" s="13">
        <v>4030067</v>
      </c>
      <c r="I31" s="14">
        <v>4.2775372273119245</v>
      </c>
      <c r="J31" s="15"/>
      <c r="K31" s="16">
        <f t="shared" si="0"/>
        <v>0</v>
      </c>
      <c r="L31" s="16">
        <f t="shared" si="1"/>
        <v>4.2775372273119245</v>
      </c>
      <c r="M31" s="16">
        <f t="shared" si="2"/>
        <v>4.2699999999999996</v>
      </c>
      <c r="N31" s="17">
        <f t="shared" si="3"/>
        <v>13766719.119999999</v>
      </c>
      <c r="O31" s="17">
        <f t="shared" si="4"/>
        <v>17208386.09</v>
      </c>
    </row>
    <row r="32" spans="1:15" ht="15" customHeight="1">
      <c r="A32" s="16">
        <v>24</v>
      </c>
      <c r="B32" s="16" t="s">
        <v>1183</v>
      </c>
      <c r="C32" s="18" t="s">
        <v>40</v>
      </c>
      <c r="D32" s="21"/>
      <c r="E32" s="21" t="s">
        <v>2308</v>
      </c>
      <c r="F32" s="24"/>
      <c r="G32" s="13">
        <v>3188348</v>
      </c>
      <c r="H32" s="13">
        <v>3985432</v>
      </c>
      <c r="I32" s="14">
        <v>1.3792021883204519</v>
      </c>
      <c r="J32" s="15"/>
      <c r="K32" s="16">
        <f t="shared" si="0"/>
        <v>0</v>
      </c>
      <c r="L32" s="16">
        <f t="shared" si="1"/>
        <v>1.3792021883204519</v>
      </c>
      <c r="M32" s="16">
        <f t="shared" si="2"/>
        <v>1.37</v>
      </c>
      <c r="N32" s="17">
        <f t="shared" si="3"/>
        <v>4368036.7600000007</v>
      </c>
      <c r="O32" s="17">
        <f t="shared" si="4"/>
        <v>5460041.8400000008</v>
      </c>
    </row>
    <row r="33" spans="1:15" ht="15" customHeight="1">
      <c r="A33" s="16">
        <v>25</v>
      </c>
      <c r="B33" s="16" t="s">
        <v>1184</v>
      </c>
      <c r="C33" s="18" t="s">
        <v>41</v>
      </c>
      <c r="D33" s="21"/>
      <c r="E33" s="21" t="s">
        <v>2308</v>
      </c>
      <c r="F33" s="24"/>
      <c r="G33" s="13">
        <v>3159905</v>
      </c>
      <c r="H33" s="13">
        <v>3949876</v>
      </c>
      <c r="I33" s="14">
        <v>6.5267319803882602</v>
      </c>
      <c r="J33" s="15"/>
      <c r="K33" s="16">
        <f t="shared" si="0"/>
        <v>0</v>
      </c>
      <c r="L33" s="16">
        <f t="shared" si="1"/>
        <v>6.5267319803882602</v>
      </c>
      <c r="M33" s="16">
        <f t="shared" si="2"/>
        <v>6.52</v>
      </c>
      <c r="N33" s="17">
        <f t="shared" si="3"/>
        <v>20602580.599999998</v>
      </c>
      <c r="O33" s="17">
        <f t="shared" si="4"/>
        <v>25753191.52</v>
      </c>
    </row>
    <row r="34" spans="1:15" ht="15" customHeight="1">
      <c r="A34" s="16">
        <v>26</v>
      </c>
      <c r="B34" s="16" t="s">
        <v>1185</v>
      </c>
      <c r="C34" s="18" t="s">
        <v>42</v>
      </c>
      <c r="D34" s="21"/>
      <c r="E34" s="21" t="s">
        <v>2308</v>
      </c>
      <c r="F34" s="24"/>
      <c r="G34" s="13">
        <v>3159409</v>
      </c>
      <c r="H34" s="13">
        <v>3949257</v>
      </c>
      <c r="I34" s="14">
        <v>0.62233703064047063</v>
      </c>
      <c r="J34" s="15"/>
      <c r="K34" s="16">
        <f t="shared" si="0"/>
        <v>0</v>
      </c>
      <c r="L34" s="16">
        <f t="shared" si="1"/>
        <v>0.62233703064047063</v>
      </c>
      <c r="M34" s="16">
        <f t="shared" si="2"/>
        <v>0.62</v>
      </c>
      <c r="N34" s="17">
        <f t="shared" si="3"/>
        <v>1958833.58</v>
      </c>
      <c r="O34" s="17">
        <f t="shared" si="4"/>
        <v>2448539.34</v>
      </c>
    </row>
    <row r="35" spans="1:15" ht="15" customHeight="1">
      <c r="A35" s="16">
        <v>27</v>
      </c>
      <c r="B35" s="16" t="s">
        <v>1186</v>
      </c>
      <c r="C35" s="18" t="s">
        <v>43</v>
      </c>
      <c r="D35" s="21"/>
      <c r="E35" s="21" t="s">
        <v>2308</v>
      </c>
      <c r="F35" s="24"/>
      <c r="G35" s="13">
        <v>1369991</v>
      </c>
      <c r="H35" s="13">
        <v>1712483</v>
      </c>
      <c r="I35" s="14">
        <v>3.5592969148829541</v>
      </c>
      <c r="J35" s="15"/>
      <c r="K35" s="16">
        <f t="shared" si="0"/>
        <v>0</v>
      </c>
      <c r="L35" s="16">
        <f t="shared" si="1"/>
        <v>3.5592969148829541</v>
      </c>
      <c r="M35" s="16">
        <f t="shared" si="2"/>
        <v>3.55</v>
      </c>
      <c r="N35" s="17">
        <f t="shared" si="3"/>
        <v>4863468.05</v>
      </c>
      <c r="O35" s="17">
        <f t="shared" si="4"/>
        <v>6079314.6499999994</v>
      </c>
    </row>
    <row r="36" spans="1:15" ht="15" customHeight="1">
      <c r="A36" s="16">
        <v>28</v>
      </c>
      <c r="B36" s="16" t="s">
        <v>1187</v>
      </c>
      <c r="C36" s="18" t="s">
        <v>44</v>
      </c>
      <c r="D36" s="21"/>
      <c r="E36" s="21" t="s">
        <v>2308</v>
      </c>
      <c r="F36" s="24"/>
      <c r="G36" s="13">
        <v>1247921</v>
      </c>
      <c r="H36" s="13">
        <v>1559897</v>
      </c>
      <c r="I36" s="14">
        <v>34.233386882839888</v>
      </c>
      <c r="J36" s="15"/>
      <c r="K36" s="16">
        <f t="shared" si="0"/>
        <v>0</v>
      </c>
      <c r="L36" s="16">
        <f t="shared" si="1"/>
        <v>34.233386882839888</v>
      </c>
      <c r="M36" s="16">
        <f t="shared" si="2"/>
        <v>34.229999999999997</v>
      </c>
      <c r="N36" s="17">
        <f t="shared" si="3"/>
        <v>42716335.829999998</v>
      </c>
      <c r="O36" s="17">
        <f t="shared" si="4"/>
        <v>53395274.309999995</v>
      </c>
    </row>
    <row r="37" spans="1:15" ht="15" customHeight="1">
      <c r="A37" s="16">
        <v>29</v>
      </c>
      <c r="B37" s="16" t="s">
        <v>1188</v>
      </c>
      <c r="C37" s="18" t="s">
        <v>45</v>
      </c>
      <c r="D37" s="21"/>
      <c r="E37" s="21" t="s">
        <v>2308</v>
      </c>
      <c r="F37" s="24"/>
      <c r="G37" s="13">
        <v>2412105</v>
      </c>
      <c r="H37" s="13">
        <v>3015126</v>
      </c>
      <c r="I37" s="14">
        <v>9.0989063367490459</v>
      </c>
      <c r="J37" s="15"/>
      <c r="K37" s="16">
        <f t="shared" si="0"/>
        <v>0</v>
      </c>
      <c r="L37" s="16">
        <f t="shared" si="1"/>
        <v>9.0989063367490459</v>
      </c>
      <c r="M37" s="16">
        <f t="shared" si="2"/>
        <v>9.09</v>
      </c>
      <c r="N37" s="17">
        <f t="shared" si="3"/>
        <v>21926034.449999999</v>
      </c>
      <c r="O37" s="17">
        <f t="shared" si="4"/>
        <v>27407495.34</v>
      </c>
    </row>
    <row r="38" spans="1:15" ht="15" customHeight="1">
      <c r="A38" s="16">
        <v>30</v>
      </c>
      <c r="B38" s="16" t="s">
        <v>1189</v>
      </c>
      <c r="C38" s="18" t="s">
        <v>46</v>
      </c>
      <c r="D38" s="21"/>
      <c r="E38" s="21" t="s">
        <v>2308</v>
      </c>
      <c r="F38" s="24"/>
      <c r="G38" s="13">
        <v>2406248</v>
      </c>
      <c r="H38" s="13">
        <v>3007809</v>
      </c>
      <c r="I38" s="14">
        <v>0.40064561131375909</v>
      </c>
      <c r="J38" s="15"/>
      <c r="K38" s="16">
        <f t="shared" si="0"/>
        <v>0</v>
      </c>
      <c r="L38" s="16">
        <f t="shared" si="1"/>
        <v>0.40064561131375909</v>
      </c>
      <c r="M38" s="16">
        <f t="shared" si="2"/>
        <v>0.4</v>
      </c>
      <c r="N38" s="17">
        <f t="shared" si="3"/>
        <v>962499.20000000007</v>
      </c>
      <c r="O38" s="17">
        <f t="shared" si="4"/>
        <v>1203123.6000000001</v>
      </c>
    </row>
    <row r="39" spans="1:15" ht="15" customHeight="1">
      <c r="A39" s="16">
        <v>31</v>
      </c>
      <c r="B39" s="16" t="s">
        <v>1190</v>
      </c>
      <c r="C39" s="18" t="s">
        <v>47</v>
      </c>
      <c r="D39" s="21"/>
      <c r="E39" s="21" t="s">
        <v>2308</v>
      </c>
      <c r="F39" s="24"/>
      <c r="G39" s="13">
        <v>2397982</v>
      </c>
      <c r="H39" s="13">
        <v>2997473</v>
      </c>
      <c r="I39" s="14">
        <v>1.3566252003548436</v>
      </c>
      <c r="J39" s="15"/>
      <c r="K39" s="16">
        <f t="shared" si="0"/>
        <v>0</v>
      </c>
      <c r="L39" s="16">
        <f t="shared" si="1"/>
        <v>1.3566252003548436</v>
      </c>
      <c r="M39" s="16">
        <f t="shared" si="2"/>
        <v>1.35</v>
      </c>
      <c r="N39" s="17">
        <f t="shared" si="3"/>
        <v>3237275.7</v>
      </c>
      <c r="O39" s="17">
        <f t="shared" si="4"/>
        <v>4046588.5500000003</v>
      </c>
    </row>
    <row r="40" spans="1:15" ht="15" customHeight="1">
      <c r="A40" s="16">
        <v>32</v>
      </c>
      <c r="B40" s="16" t="s">
        <v>1191</v>
      </c>
      <c r="C40" s="18" t="s">
        <v>48</v>
      </c>
      <c r="D40" s="21"/>
      <c r="E40" s="21" t="s">
        <v>2308</v>
      </c>
      <c r="F40" s="24"/>
      <c r="G40" s="13">
        <v>2259496</v>
      </c>
      <c r="H40" s="13">
        <v>2824366</v>
      </c>
      <c r="I40" s="14">
        <v>70.759450004518044</v>
      </c>
      <c r="J40" s="15"/>
      <c r="K40" s="16">
        <f t="shared" si="0"/>
        <v>0</v>
      </c>
      <c r="L40" s="16">
        <f t="shared" si="1"/>
        <v>70.759450004518044</v>
      </c>
      <c r="M40" s="16">
        <f t="shared" si="2"/>
        <v>70.75</v>
      </c>
      <c r="N40" s="17">
        <f t="shared" si="3"/>
        <v>159859342</v>
      </c>
      <c r="O40" s="17">
        <f t="shared" si="4"/>
        <v>199823894.5</v>
      </c>
    </row>
    <row r="41" spans="1:15" ht="15" customHeight="1">
      <c r="A41" s="16">
        <v>33</v>
      </c>
      <c r="B41" s="16" t="s">
        <v>1192</v>
      </c>
      <c r="C41" s="18" t="s">
        <v>49</v>
      </c>
      <c r="D41" s="21"/>
      <c r="E41" s="21" t="s">
        <v>2308</v>
      </c>
      <c r="F41" s="24"/>
      <c r="G41" s="13">
        <v>1124652</v>
      </c>
      <c r="H41" s="13">
        <v>1405812</v>
      </c>
      <c r="I41" s="14">
        <v>133.2886129003075</v>
      </c>
      <c r="J41" s="15"/>
      <c r="K41" s="16">
        <f t="shared" si="0"/>
        <v>0</v>
      </c>
      <c r="L41" s="16">
        <f t="shared" si="1"/>
        <v>133.2886129003075</v>
      </c>
      <c r="M41" s="16">
        <f t="shared" si="2"/>
        <v>133.28</v>
      </c>
      <c r="N41" s="17">
        <f t="shared" si="3"/>
        <v>149893618.56</v>
      </c>
      <c r="O41" s="17">
        <f t="shared" si="4"/>
        <v>187366623.36000001</v>
      </c>
    </row>
    <row r="42" spans="1:15" ht="15" customHeight="1">
      <c r="A42" s="16">
        <v>34</v>
      </c>
      <c r="B42" s="16" t="s">
        <v>1193</v>
      </c>
      <c r="C42" s="18" t="s">
        <v>50</v>
      </c>
      <c r="D42" s="21"/>
      <c r="E42" s="21" t="s">
        <v>2308</v>
      </c>
      <c r="F42" s="24"/>
      <c r="G42" s="13">
        <v>2152891</v>
      </c>
      <c r="H42" s="13">
        <v>2691110</v>
      </c>
      <c r="I42" s="14">
        <v>0.96447705476954682</v>
      </c>
      <c r="J42" s="15"/>
      <c r="K42" s="16">
        <f t="shared" si="0"/>
        <v>0</v>
      </c>
      <c r="L42" s="16">
        <f t="shared" si="1"/>
        <v>0.96447705476954682</v>
      </c>
      <c r="M42" s="16">
        <f t="shared" si="2"/>
        <v>0.96</v>
      </c>
      <c r="N42" s="17">
        <f t="shared" si="3"/>
        <v>2066775.3599999999</v>
      </c>
      <c r="O42" s="17">
        <f t="shared" si="4"/>
        <v>2583465.6</v>
      </c>
    </row>
    <row r="43" spans="1:15" ht="15" customHeight="1">
      <c r="A43" s="16">
        <v>35</v>
      </c>
      <c r="B43" s="16" t="s">
        <v>1194</v>
      </c>
      <c r="C43" s="18" t="s">
        <v>51</v>
      </c>
      <c r="D43" s="21"/>
      <c r="E43" s="21" t="s">
        <v>2308</v>
      </c>
      <c r="F43" s="24"/>
      <c r="G43" s="13">
        <v>2052568</v>
      </c>
      <c r="H43" s="13">
        <v>2565706</v>
      </c>
      <c r="I43" s="14">
        <v>1.4081364999635384</v>
      </c>
      <c r="J43" s="15"/>
      <c r="K43" s="16">
        <f t="shared" si="0"/>
        <v>0</v>
      </c>
      <c r="L43" s="16">
        <f t="shared" si="1"/>
        <v>1.4081364999635384</v>
      </c>
      <c r="M43" s="16">
        <f t="shared" si="2"/>
        <v>1.4</v>
      </c>
      <c r="N43" s="17">
        <f t="shared" si="3"/>
        <v>2873595.1999999997</v>
      </c>
      <c r="O43" s="17">
        <f t="shared" si="4"/>
        <v>3591988.4</v>
      </c>
    </row>
    <row r="44" spans="1:15" ht="15" customHeight="1">
      <c r="A44" s="16">
        <v>36</v>
      </c>
      <c r="B44" s="16" t="s">
        <v>1195</v>
      </c>
      <c r="C44" s="18" t="s">
        <v>52</v>
      </c>
      <c r="D44" s="21"/>
      <c r="E44" s="21" t="s">
        <v>2308</v>
      </c>
      <c r="F44" s="24"/>
      <c r="G44" s="13">
        <v>959291</v>
      </c>
      <c r="H44" s="13">
        <v>1199110</v>
      </c>
      <c r="I44" s="14">
        <v>9.4734876531474708</v>
      </c>
      <c r="J44" s="15"/>
      <c r="K44" s="16">
        <f t="shared" si="0"/>
        <v>0</v>
      </c>
      <c r="L44" s="16">
        <f t="shared" si="1"/>
        <v>9.4734876531474708</v>
      </c>
      <c r="M44" s="16">
        <f t="shared" si="2"/>
        <v>9.4700000000000006</v>
      </c>
      <c r="N44" s="17">
        <f t="shared" si="3"/>
        <v>9084485.7700000014</v>
      </c>
      <c r="O44" s="17">
        <f t="shared" si="4"/>
        <v>11355571.700000001</v>
      </c>
    </row>
    <row r="45" spans="1:15" ht="15" customHeight="1">
      <c r="A45" s="16">
        <v>37</v>
      </c>
      <c r="B45" s="16" t="s">
        <v>1196</v>
      </c>
      <c r="C45" s="18" t="s">
        <v>53</v>
      </c>
      <c r="D45" s="21"/>
      <c r="E45" s="21" t="s">
        <v>2308</v>
      </c>
      <c r="F45" s="24"/>
      <c r="G45" s="13">
        <v>954512</v>
      </c>
      <c r="H45" s="13">
        <v>1193137</v>
      </c>
      <c r="I45" s="14">
        <v>0.67017915285139606</v>
      </c>
      <c r="J45" s="15"/>
      <c r="K45" s="16">
        <f t="shared" si="0"/>
        <v>0</v>
      </c>
      <c r="L45" s="16">
        <f t="shared" si="1"/>
        <v>0.67017915285139606</v>
      </c>
      <c r="M45" s="16">
        <f t="shared" si="2"/>
        <v>0.67</v>
      </c>
      <c r="N45" s="17">
        <f t="shared" si="3"/>
        <v>639523.04</v>
      </c>
      <c r="O45" s="17">
        <f t="shared" si="4"/>
        <v>799401.79</v>
      </c>
    </row>
    <row r="46" spans="1:15" ht="15" customHeight="1">
      <c r="A46" s="16">
        <v>38</v>
      </c>
      <c r="B46" s="16" t="s">
        <v>1197</v>
      </c>
      <c r="C46" s="18" t="s">
        <v>54</v>
      </c>
      <c r="D46" s="21"/>
      <c r="E46" s="21" t="s">
        <v>2308</v>
      </c>
      <c r="F46" s="24"/>
      <c r="G46" s="13">
        <v>1849326</v>
      </c>
      <c r="H46" s="13">
        <v>2311656</v>
      </c>
      <c r="I46" s="14">
        <v>2.6605526784306819</v>
      </c>
      <c r="J46" s="15"/>
      <c r="K46" s="16">
        <f t="shared" si="0"/>
        <v>0</v>
      </c>
      <c r="L46" s="16">
        <f t="shared" si="1"/>
        <v>2.6605526784306819</v>
      </c>
      <c r="M46" s="16">
        <f t="shared" si="2"/>
        <v>2.66</v>
      </c>
      <c r="N46" s="17">
        <f t="shared" si="3"/>
        <v>4919207.16</v>
      </c>
      <c r="O46" s="17">
        <f t="shared" si="4"/>
        <v>6149004.96</v>
      </c>
    </row>
    <row r="47" spans="1:15" ht="15" customHeight="1">
      <c r="A47" s="16">
        <v>39</v>
      </c>
      <c r="B47" s="16" t="s">
        <v>1198</v>
      </c>
      <c r="C47" s="18" t="s">
        <v>55</v>
      </c>
      <c r="D47" s="21"/>
      <c r="E47" s="21" t="s">
        <v>2308</v>
      </c>
      <c r="F47" s="24"/>
      <c r="G47" s="13">
        <v>904710</v>
      </c>
      <c r="H47" s="13">
        <v>1130885</v>
      </c>
      <c r="I47" s="14">
        <v>1.4698017690454415</v>
      </c>
      <c r="J47" s="15"/>
      <c r="K47" s="16">
        <f t="shared" si="0"/>
        <v>0</v>
      </c>
      <c r="L47" s="16">
        <f t="shared" si="1"/>
        <v>1.4698017690454415</v>
      </c>
      <c r="M47" s="16">
        <f t="shared" si="2"/>
        <v>1.46</v>
      </c>
      <c r="N47" s="17">
        <f t="shared" si="3"/>
        <v>1320876.5999999999</v>
      </c>
      <c r="O47" s="17">
        <f t="shared" si="4"/>
        <v>1651092.0999999999</v>
      </c>
    </row>
    <row r="48" spans="1:15" ht="15" customHeight="1">
      <c r="A48" s="16">
        <v>40</v>
      </c>
      <c r="B48" s="16" t="s">
        <v>1199</v>
      </c>
      <c r="C48" s="18" t="s">
        <v>56</v>
      </c>
      <c r="D48" s="21"/>
      <c r="E48" s="21" t="s">
        <v>2308</v>
      </c>
      <c r="F48" s="24"/>
      <c r="G48" s="13">
        <v>816369</v>
      </c>
      <c r="H48" s="13">
        <v>1020458</v>
      </c>
      <c r="I48" s="14">
        <v>57.841589753348735</v>
      </c>
      <c r="J48" s="15"/>
      <c r="K48" s="16">
        <f t="shared" si="0"/>
        <v>0</v>
      </c>
      <c r="L48" s="16">
        <f t="shared" si="1"/>
        <v>57.841589753348735</v>
      </c>
      <c r="M48" s="16">
        <f t="shared" si="2"/>
        <v>57.84</v>
      </c>
      <c r="N48" s="17">
        <f t="shared" si="3"/>
        <v>47218782.960000001</v>
      </c>
      <c r="O48" s="17">
        <f t="shared" si="4"/>
        <v>59023290.720000006</v>
      </c>
    </row>
    <row r="49" spans="1:15" ht="15" customHeight="1">
      <c r="A49" s="16">
        <v>41</v>
      </c>
      <c r="B49" s="16" t="s">
        <v>1200</v>
      </c>
      <c r="C49" s="18" t="s">
        <v>57</v>
      </c>
      <c r="D49" s="21"/>
      <c r="E49" s="21" t="s">
        <v>2308</v>
      </c>
      <c r="F49" s="24"/>
      <c r="G49" s="13">
        <v>1594119</v>
      </c>
      <c r="H49" s="13">
        <v>1992647</v>
      </c>
      <c r="I49" s="14">
        <v>119.50961518033481</v>
      </c>
      <c r="J49" s="15"/>
      <c r="K49" s="16">
        <f t="shared" si="0"/>
        <v>0</v>
      </c>
      <c r="L49" s="16">
        <f t="shared" si="1"/>
        <v>119.50961518033481</v>
      </c>
      <c r="M49" s="16">
        <f t="shared" si="2"/>
        <v>119.5</v>
      </c>
      <c r="N49" s="17">
        <f t="shared" si="3"/>
        <v>190497220.5</v>
      </c>
      <c r="O49" s="17">
        <f t="shared" si="4"/>
        <v>238121316.5</v>
      </c>
    </row>
    <row r="50" spans="1:15" ht="15" customHeight="1">
      <c r="A50" s="16">
        <v>42</v>
      </c>
      <c r="B50" s="16" t="s">
        <v>1201</v>
      </c>
      <c r="C50" s="18" t="s">
        <v>58</v>
      </c>
      <c r="D50" s="21"/>
      <c r="E50" s="21" t="s">
        <v>2308</v>
      </c>
      <c r="F50" s="24"/>
      <c r="G50" s="13">
        <v>769761</v>
      </c>
      <c r="H50" s="13">
        <v>962199</v>
      </c>
      <c r="I50" s="14">
        <v>90.022910510859688</v>
      </c>
      <c r="J50" s="15"/>
      <c r="K50" s="16">
        <f t="shared" si="0"/>
        <v>0</v>
      </c>
      <c r="L50" s="16">
        <f t="shared" si="1"/>
        <v>90.022910510859688</v>
      </c>
      <c r="M50" s="16">
        <f t="shared" si="2"/>
        <v>90.02</v>
      </c>
      <c r="N50" s="17">
        <f t="shared" si="3"/>
        <v>69293885.219999999</v>
      </c>
      <c r="O50" s="17">
        <f t="shared" si="4"/>
        <v>86617153.979999989</v>
      </c>
    </row>
    <row r="51" spans="1:15" ht="15" customHeight="1">
      <c r="A51" s="16">
        <v>43</v>
      </c>
      <c r="B51" s="16" t="s">
        <v>1202</v>
      </c>
      <c r="C51" s="18" t="s">
        <v>59</v>
      </c>
      <c r="D51" s="21"/>
      <c r="E51" s="21" t="s">
        <v>2308</v>
      </c>
      <c r="F51" s="24"/>
      <c r="G51" s="13">
        <v>1490344</v>
      </c>
      <c r="H51" s="13">
        <v>1862928</v>
      </c>
      <c r="I51" s="14">
        <v>2.6563860117640155</v>
      </c>
      <c r="J51" s="15"/>
      <c r="K51" s="16">
        <f t="shared" si="0"/>
        <v>0</v>
      </c>
      <c r="L51" s="16">
        <f t="shared" si="1"/>
        <v>2.6563860117640155</v>
      </c>
      <c r="M51" s="16">
        <f t="shared" si="2"/>
        <v>2.65</v>
      </c>
      <c r="N51" s="17">
        <f t="shared" si="3"/>
        <v>3949411.6</v>
      </c>
      <c r="O51" s="17">
        <f t="shared" si="4"/>
        <v>4936759.2</v>
      </c>
    </row>
    <row r="52" spans="1:15" ht="15" customHeight="1">
      <c r="A52" s="16">
        <v>44</v>
      </c>
      <c r="B52" s="16" t="s">
        <v>1203</v>
      </c>
      <c r="C52" s="18" t="s">
        <v>60</v>
      </c>
      <c r="D52" s="21"/>
      <c r="E52" s="21" t="s">
        <v>2308</v>
      </c>
      <c r="F52" s="24"/>
      <c r="G52" s="13">
        <v>648504</v>
      </c>
      <c r="H52" s="13">
        <v>810627</v>
      </c>
      <c r="I52" s="14">
        <v>1.626045974994488</v>
      </c>
      <c r="J52" s="15"/>
      <c r="K52" s="16">
        <f t="shared" si="0"/>
        <v>0</v>
      </c>
      <c r="L52" s="16">
        <f t="shared" si="1"/>
        <v>1.626045974994488</v>
      </c>
      <c r="M52" s="16">
        <f t="shared" si="2"/>
        <v>1.62</v>
      </c>
      <c r="N52" s="17">
        <f t="shared" si="3"/>
        <v>1050576.48</v>
      </c>
      <c r="O52" s="17">
        <f t="shared" si="4"/>
        <v>1313215.74</v>
      </c>
    </row>
    <row r="53" spans="1:15" ht="15" customHeight="1">
      <c r="A53" s="16">
        <v>45</v>
      </c>
      <c r="B53" s="16" t="s">
        <v>1204</v>
      </c>
      <c r="C53" s="18" t="s">
        <v>61</v>
      </c>
      <c r="D53" s="21"/>
      <c r="E53" s="21" t="s">
        <v>2308</v>
      </c>
      <c r="F53" s="24"/>
      <c r="G53" s="13">
        <v>625951</v>
      </c>
      <c r="H53" s="13">
        <v>782436</v>
      </c>
      <c r="I53" s="14">
        <v>8.0051595545872392</v>
      </c>
      <c r="J53" s="15"/>
      <c r="K53" s="16">
        <f t="shared" si="0"/>
        <v>0</v>
      </c>
      <c r="L53" s="16">
        <f t="shared" si="1"/>
        <v>8.0051595545872392</v>
      </c>
      <c r="M53" s="16">
        <f t="shared" si="2"/>
        <v>8</v>
      </c>
      <c r="N53" s="17">
        <f t="shared" si="3"/>
        <v>5007608</v>
      </c>
      <c r="O53" s="17">
        <f t="shared" si="4"/>
        <v>6259488</v>
      </c>
    </row>
    <row r="54" spans="1:15" ht="15" customHeight="1">
      <c r="A54" s="16">
        <v>46</v>
      </c>
      <c r="B54" s="16" t="s">
        <v>1205</v>
      </c>
      <c r="C54" s="18" t="s">
        <v>62</v>
      </c>
      <c r="D54" s="21"/>
      <c r="E54" s="21" t="s">
        <v>2308</v>
      </c>
      <c r="F54" s="24"/>
      <c r="G54" s="13">
        <v>543055</v>
      </c>
      <c r="H54" s="13">
        <v>678816</v>
      </c>
      <c r="I54" s="14">
        <v>6.383055356014208</v>
      </c>
      <c r="J54" s="15"/>
      <c r="K54" s="16">
        <f t="shared" si="0"/>
        <v>0</v>
      </c>
      <c r="L54" s="16">
        <f t="shared" si="1"/>
        <v>6.383055356014208</v>
      </c>
      <c r="M54" s="16">
        <f t="shared" si="2"/>
        <v>6.38</v>
      </c>
      <c r="N54" s="17">
        <f t="shared" si="3"/>
        <v>3464690.9</v>
      </c>
      <c r="O54" s="17">
        <f t="shared" si="4"/>
        <v>4330846.08</v>
      </c>
    </row>
    <row r="55" spans="1:15" ht="15" customHeight="1">
      <c r="A55" s="16">
        <v>47</v>
      </c>
      <c r="B55" s="16" t="s">
        <v>1206</v>
      </c>
      <c r="C55" s="18" t="s">
        <v>63</v>
      </c>
      <c r="D55" s="21"/>
      <c r="E55" s="21" t="s">
        <v>2308</v>
      </c>
      <c r="F55" s="24"/>
      <c r="G55" s="13">
        <v>1084365</v>
      </c>
      <c r="H55" s="13">
        <v>1355454</v>
      </c>
      <c r="I55" s="14">
        <v>2.5214517597541448</v>
      </c>
      <c r="J55" s="15"/>
      <c r="K55" s="16">
        <f t="shared" si="0"/>
        <v>0</v>
      </c>
      <c r="L55" s="16">
        <f t="shared" si="1"/>
        <v>2.5214517597541448</v>
      </c>
      <c r="M55" s="16">
        <f t="shared" si="2"/>
        <v>2.52</v>
      </c>
      <c r="N55" s="17">
        <f t="shared" si="3"/>
        <v>2732599.8</v>
      </c>
      <c r="O55" s="17">
        <f t="shared" si="4"/>
        <v>3415744.08</v>
      </c>
    </row>
    <row r="56" spans="1:15" ht="15" customHeight="1">
      <c r="A56" s="16">
        <v>48</v>
      </c>
      <c r="B56" s="16" t="s">
        <v>1207</v>
      </c>
      <c r="C56" s="18" t="s">
        <v>64</v>
      </c>
      <c r="D56" s="21"/>
      <c r="E56" s="21" t="s">
        <v>2308</v>
      </c>
      <c r="F56" s="24"/>
      <c r="G56" s="13">
        <v>540992</v>
      </c>
      <c r="H56" s="13">
        <v>676236</v>
      </c>
      <c r="I56" s="14">
        <v>11.940225938046991</v>
      </c>
      <c r="J56" s="15"/>
      <c r="K56" s="16">
        <f t="shared" si="0"/>
        <v>0</v>
      </c>
      <c r="L56" s="16">
        <f t="shared" si="1"/>
        <v>11.940225938046991</v>
      </c>
      <c r="M56" s="16">
        <f t="shared" si="2"/>
        <v>11.94</v>
      </c>
      <c r="N56" s="17">
        <f t="shared" si="3"/>
        <v>6459444.4799999995</v>
      </c>
      <c r="O56" s="17">
        <f t="shared" si="4"/>
        <v>8074257.8399999999</v>
      </c>
    </row>
    <row r="57" spans="1:15" ht="15" customHeight="1">
      <c r="A57" s="16">
        <v>49</v>
      </c>
      <c r="B57" s="16" t="s">
        <v>1208</v>
      </c>
      <c r="C57" s="18" t="s">
        <v>65</v>
      </c>
      <c r="D57" s="21"/>
      <c r="E57" s="21" t="s">
        <v>2308</v>
      </c>
      <c r="F57" s="24"/>
      <c r="G57" s="13">
        <v>524233</v>
      </c>
      <c r="H57" s="13">
        <v>655290</v>
      </c>
      <c r="I57" s="14">
        <v>1.3252409774989007</v>
      </c>
      <c r="J57" s="15"/>
      <c r="K57" s="16">
        <f t="shared" si="0"/>
        <v>0</v>
      </c>
      <c r="L57" s="16">
        <f t="shared" si="1"/>
        <v>1.3252409774989007</v>
      </c>
      <c r="M57" s="16">
        <f t="shared" si="2"/>
        <v>1.32</v>
      </c>
      <c r="N57" s="17">
        <f t="shared" si="3"/>
        <v>691987.56</v>
      </c>
      <c r="O57" s="17">
        <f t="shared" si="4"/>
        <v>864982.8</v>
      </c>
    </row>
    <row r="58" spans="1:15" ht="15" customHeight="1">
      <c r="A58" s="16">
        <v>50</v>
      </c>
      <c r="B58" s="16" t="s">
        <v>1209</v>
      </c>
      <c r="C58" s="18" t="s">
        <v>66</v>
      </c>
      <c r="D58" s="21"/>
      <c r="E58" s="21" t="s">
        <v>2308</v>
      </c>
      <c r="F58" s="24"/>
      <c r="G58" s="13">
        <v>945792</v>
      </c>
      <c r="H58" s="13">
        <v>1182236</v>
      </c>
      <c r="I58" s="14">
        <v>38.388261941336353</v>
      </c>
      <c r="J58" s="15"/>
      <c r="K58" s="16">
        <f t="shared" si="0"/>
        <v>0</v>
      </c>
      <c r="L58" s="16">
        <f t="shared" si="1"/>
        <v>38.388261941336353</v>
      </c>
      <c r="M58" s="16">
        <f t="shared" si="2"/>
        <v>38.380000000000003</v>
      </c>
      <c r="N58" s="17">
        <f t="shared" si="3"/>
        <v>36299496.960000001</v>
      </c>
      <c r="O58" s="17">
        <f t="shared" si="4"/>
        <v>45374217.68</v>
      </c>
    </row>
    <row r="59" spans="1:15" ht="15" customHeight="1">
      <c r="A59" s="16">
        <v>51</v>
      </c>
      <c r="B59" s="16" t="s">
        <v>1210</v>
      </c>
      <c r="C59" s="18" t="s">
        <v>67</v>
      </c>
      <c r="D59" s="21"/>
      <c r="E59" s="21" t="s">
        <v>2308</v>
      </c>
      <c r="F59" s="24"/>
      <c r="G59" s="13">
        <v>472464</v>
      </c>
      <c r="H59" s="13">
        <v>590575</v>
      </c>
      <c r="I59" s="14">
        <v>10.404174262094221</v>
      </c>
      <c r="J59" s="15"/>
      <c r="K59" s="16">
        <f t="shared" si="0"/>
        <v>0</v>
      </c>
      <c r="L59" s="16">
        <f t="shared" si="1"/>
        <v>10.404174262094221</v>
      </c>
      <c r="M59" s="16">
        <f t="shared" si="2"/>
        <v>10.4</v>
      </c>
      <c r="N59" s="17">
        <f t="shared" si="3"/>
        <v>4913625.6000000006</v>
      </c>
      <c r="O59" s="17">
        <f t="shared" si="4"/>
        <v>6141980</v>
      </c>
    </row>
    <row r="60" spans="1:15" ht="15" customHeight="1">
      <c r="A60" s="16">
        <v>52</v>
      </c>
      <c r="B60" s="16" t="s">
        <v>1211</v>
      </c>
      <c r="C60" s="18" t="s">
        <v>68</v>
      </c>
      <c r="D60" s="21"/>
      <c r="E60" s="21" t="s">
        <v>2308</v>
      </c>
      <c r="F60" s="24"/>
      <c r="G60" s="13">
        <v>902291</v>
      </c>
      <c r="H60" s="13">
        <v>1127859</v>
      </c>
      <c r="I60" s="14">
        <v>2.7116039227386368</v>
      </c>
      <c r="J60" s="15"/>
      <c r="K60" s="16">
        <f t="shared" si="0"/>
        <v>0</v>
      </c>
      <c r="L60" s="16">
        <f t="shared" si="1"/>
        <v>2.7116039227386368</v>
      </c>
      <c r="M60" s="16">
        <f t="shared" si="2"/>
        <v>2.71</v>
      </c>
      <c r="N60" s="17">
        <f t="shared" si="3"/>
        <v>2445208.61</v>
      </c>
      <c r="O60" s="17">
        <f t="shared" si="4"/>
        <v>3056497.89</v>
      </c>
    </row>
    <row r="61" spans="1:15" ht="15" customHeight="1">
      <c r="A61" s="16">
        <v>53</v>
      </c>
      <c r="B61" s="16" t="s">
        <v>1212</v>
      </c>
      <c r="C61" s="18" t="s">
        <v>69</v>
      </c>
      <c r="D61" s="21"/>
      <c r="E61" s="21" t="s">
        <v>2308</v>
      </c>
      <c r="F61" s="24"/>
      <c r="G61" s="13">
        <v>874078</v>
      </c>
      <c r="H61" s="13">
        <v>1092593</v>
      </c>
      <c r="I61" s="14">
        <v>71.512630905549614</v>
      </c>
      <c r="J61" s="15"/>
      <c r="K61" s="16">
        <f t="shared" si="0"/>
        <v>0</v>
      </c>
      <c r="L61" s="16">
        <f t="shared" si="1"/>
        <v>71.512630905549614</v>
      </c>
      <c r="M61" s="16">
        <f t="shared" si="2"/>
        <v>71.510000000000005</v>
      </c>
      <c r="N61" s="17">
        <f t="shared" si="3"/>
        <v>62505317.780000001</v>
      </c>
      <c r="O61" s="17">
        <f t="shared" si="4"/>
        <v>78131325.430000007</v>
      </c>
    </row>
    <row r="62" spans="1:15" ht="15" customHeight="1">
      <c r="A62" s="16">
        <v>54</v>
      </c>
      <c r="B62" s="16" t="s">
        <v>1213</v>
      </c>
      <c r="C62" s="18" t="s">
        <v>70</v>
      </c>
      <c r="D62" s="21"/>
      <c r="E62" s="21" t="s">
        <v>2308</v>
      </c>
      <c r="F62" s="24"/>
      <c r="G62" s="13">
        <v>871144</v>
      </c>
      <c r="H62" s="13">
        <v>1088927</v>
      </c>
      <c r="I62" s="14">
        <v>1.3695574177727565</v>
      </c>
      <c r="J62" s="15"/>
      <c r="K62" s="16">
        <f t="shared" si="0"/>
        <v>0</v>
      </c>
      <c r="L62" s="16">
        <f t="shared" si="1"/>
        <v>1.3695574177727565</v>
      </c>
      <c r="M62" s="16">
        <f t="shared" si="2"/>
        <v>1.36</v>
      </c>
      <c r="N62" s="17">
        <f t="shared" si="3"/>
        <v>1184755.8400000001</v>
      </c>
      <c r="O62" s="17">
        <f t="shared" si="4"/>
        <v>1480940.7200000002</v>
      </c>
    </row>
    <row r="63" spans="1:15" ht="15" customHeight="1">
      <c r="A63" s="16">
        <v>55</v>
      </c>
      <c r="B63" s="16" t="s">
        <v>1214</v>
      </c>
      <c r="C63" s="18" t="s">
        <v>71</v>
      </c>
      <c r="D63" s="21"/>
      <c r="E63" s="21" t="s">
        <v>2308</v>
      </c>
      <c r="F63" s="24"/>
      <c r="G63" s="13">
        <v>826826</v>
      </c>
      <c r="H63" s="13">
        <v>1033529</v>
      </c>
      <c r="I63" s="14">
        <v>2.8086467888821494</v>
      </c>
      <c r="J63" s="15"/>
      <c r="K63" s="16">
        <f t="shared" si="0"/>
        <v>0</v>
      </c>
      <c r="L63" s="16">
        <f t="shared" si="1"/>
        <v>2.8086467888821494</v>
      </c>
      <c r="M63" s="16">
        <f t="shared" si="2"/>
        <v>2.8</v>
      </c>
      <c r="N63" s="17">
        <f t="shared" si="3"/>
        <v>2315112.7999999998</v>
      </c>
      <c r="O63" s="17">
        <f t="shared" si="4"/>
        <v>2893881.1999999997</v>
      </c>
    </row>
    <row r="64" spans="1:15" ht="15" customHeight="1">
      <c r="A64" s="16">
        <v>56</v>
      </c>
      <c r="B64" s="16" t="s">
        <v>1215</v>
      </c>
      <c r="C64" s="18" t="s">
        <v>72</v>
      </c>
      <c r="D64" s="21"/>
      <c r="E64" s="21" t="s">
        <v>2308</v>
      </c>
      <c r="F64" s="24"/>
      <c r="G64" s="13">
        <v>800409</v>
      </c>
      <c r="H64" s="13">
        <v>1000508</v>
      </c>
      <c r="I64" s="14">
        <v>1.8737461021334565</v>
      </c>
      <c r="J64" s="15"/>
      <c r="K64" s="16">
        <f t="shared" si="0"/>
        <v>0</v>
      </c>
      <c r="L64" s="16">
        <f t="shared" si="1"/>
        <v>1.8737461021334565</v>
      </c>
      <c r="M64" s="16">
        <f t="shared" si="2"/>
        <v>1.87</v>
      </c>
      <c r="N64" s="17">
        <f t="shared" si="3"/>
        <v>1496764.83</v>
      </c>
      <c r="O64" s="17">
        <f t="shared" si="4"/>
        <v>1870949.9600000002</v>
      </c>
    </row>
    <row r="65" spans="1:15" ht="15" customHeight="1">
      <c r="A65" s="16">
        <v>57</v>
      </c>
      <c r="B65" s="16" t="s">
        <v>1216</v>
      </c>
      <c r="C65" s="18" t="s">
        <v>73</v>
      </c>
      <c r="D65" s="21"/>
      <c r="E65" s="21" t="s">
        <v>2308</v>
      </c>
      <c r="F65" s="24"/>
      <c r="G65" s="13">
        <v>769155</v>
      </c>
      <c r="H65" s="13">
        <v>961441</v>
      </c>
      <c r="I65" s="14">
        <v>0.80313824574135773</v>
      </c>
      <c r="J65" s="15"/>
      <c r="K65" s="16">
        <f t="shared" si="0"/>
        <v>0</v>
      </c>
      <c r="L65" s="16">
        <f t="shared" si="1"/>
        <v>0.80313824574135773</v>
      </c>
      <c r="M65" s="16">
        <f t="shared" si="2"/>
        <v>0.8</v>
      </c>
      <c r="N65" s="17">
        <f t="shared" si="3"/>
        <v>615324</v>
      </c>
      <c r="O65" s="17">
        <f t="shared" si="4"/>
        <v>769152.8</v>
      </c>
    </row>
    <row r="66" spans="1:15" ht="15" customHeight="1">
      <c r="A66" s="16">
        <v>58</v>
      </c>
      <c r="B66" s="16" t="s">
        <v>1217</v>
      </c>
      <c r="C66" s="18" t="s">
        <v>74</v>
      </c>
      <c r="D66" s="21"/>
      <c r="E66" s="21" t="s">
        <v>2308</v>
      </c>
      <c r="F66" s="24"/>
      <c r="G66" s="13">
        <v>760481</v>
      </c>
      <c r="H66" s="13">
        <v>950596</v>
      </c>
      <c r="I66" s="14">
        <v>25.326758737945116</v>
      </c>
      <c r="J66" s="15"/>
      <c r="K66" s="16">
        <f t="shared" si="0"/>
        <v>0</v>
      </c>
      <c r="L66" s="16">
        <f t="shared" si="1"/>
        <v>25.326758737945116</v>
      </c>
      <c r="M66" s="16">
        <f t="shared" si="2"/>
        <v>25.32</v>
      </c>
      <c r="N66" s="17">
        <f t="shared" si="3"/>
        <v>19255378.920000002</v>
      </c>
      <c r="O66" s="17">
        <f t="shared" si="4"/>
        <v>24069090.719999999</v>
      </c>
    </row>
    <row r="67" spans="1:15" ht="15" customHeight="1">
      <c r="A67" s="16">
        <v>59</v>
      </c>
      <c r="B67" s="16" t="s">
        <v>1218</v>
      </c>
      <c r="C67" s="18" t="s">
        <v>75</v>
      </c>
      <c r="D67" s="21"/>
      <c r="E67" s="21" t="s">
        <v>2308</v>
      </c>
      <c r="F67" s="24"/>
      <c r="G67" s="13">
        <v>755376</v>
      </c>
      <c r="H67" s="13">
        <v>944215</v>
      </c>
      <c r="I67" s="14">
        <v>27.294426693309298</v>
      </c>
      <c r="J67" s="15"/>
      <c r="K67" s="16">
        <f t="shared" si="0"/>
        <v>0</v>
      </c>
      <c r="L67" s="16">
        <f t="shared" si="1"/>
        <v>27.294426693309298</v>
      </c>
      <c r="M67" s="16">
        <f t="shared" si="2"/>
        <v>27.29</v>
      </c>
      <c r="N67" s="17">
        <f t="shared" si="3"/>
        <v>20614211.039999999</v>
      </c>
      <c r="O67" s="17">
        <f t="shared" si="4"/>
        <v>25767627.349999998</v>
      </c>
    </row>
    <row r="68" spans="1:15" ht="15" customHeight="1">
      <c r="A68" s="16">
        <v>60</v>
      </c>
      <c r="B68" s="16" t="s">
        <v>1219</v>
      </c>
      <c r="C68" s="18" t="s">
        <v>76</v>
      </c>
      <c r="D68" s="21"/>
      <c r="E68" s="21" t="s">
        <v>2308</v>
      </c>
      <c r="F68" s="24"/>
      <c r="G68" s="13">
        <v>742557</v>
      </c>
      <c r="H68" s="13">
        <v>928193</v>
      </c>
      <c r="I68" s="14">
        <v>70.873668846453725</v>
      </c>
      <c r="J68" s="15"/>
      <c r="K68" s="16">
        <f t="shared" si="0"/>
        <v>0</v>
      </c>
      <c r="L68" s="16">
        <f t="shared" si="1"/>
        <v>70.873668846453725</v>
      </c>
      <c r="M68" s="16">
        <f t="shared" si="2"/>
        <v>70.87</v>
      </c>
      <c r="N68" s="17">
        <f t="shared" si="3"/>
        <v>52625014.590000004</v>
      </c>
      <c r="O68" s="17">
        <f t="shared" si="4"/>
        <v>65781037.910000004</v>
      </c>
    </row>
    <row r="69" spans="1:15" ht="15" customHeight="1">
      <c r="A69" s="16">
        <v>61</v>
      </c>
      <c r="B69" s="16" t="s">
        <v>1220</v>
      </c>
      <c r="C69" s="18" t="s">
        <v>77</v>
      </c>
      <c r="D69" s="21"/>
      <c r="E69" s="21" t="s">
        <v>2309</v>
      </c>
      <c r="F69" s="24"/>
      <c r="G69" s="13">
        <v>351772</v>
      </c>
      <c r="H69" s="13">
        <v>439713</v>
      </c>
      <c r="I69" s="14">
        <v>10.280723594693651</v>
      </c>
      <c r="J69" s="15"/>
      <c r="K69" s="16">
        <f t="shared" si="0"/>
        <v>0</v>
      </c>
      <c r="L69" s="16">
        <f t="shared" si="1"/>
        <v>10.280723594693651</v>
      </c>
      <c r="M69" s="16">
        <f t="shared" si="2"/>
        <v>10.28</v>
      </c>
      <c r="N69" s="17">
        <f t="shared" si="3"/>
        <v>3616216.1599999997</v>
      </c>
      <c r="O69" s="17">
        <f t="shared" si="4"/>
        <v>4520249.6399999997</v>
      </c>
    </row>
    <row r="70" spans="1:15" ht="15" customHeight="1">
      <c r="A70" s="26">
        <v>62</v>
      </c>
      <c r="B70" s="26" t="s">
        <v>1221</v>
      </c>
      <c r="C70" s="27" t="s">
        <v>78</v>
      </c>
      <c r="D70" s="28"/>
      <c r="E70" s="28" t="s">
        <v>2308</v>
      </c>
      <c r="F70" s="29" t="s">
        <v>2328</v>
      </c>
      <c r="G70" s="30">
        <v>692655</v>
      </c>
      <c r="H70" s="30">
        <v>865817</v>
      </c>
      <c r="I70" s="31">
        <v>1.58</v>
      </c>
      <c r="J70" s="32"/>
      <c r="K70" s="26">
        <f t="shared" si="0"/>
        <v>0</v>
      </c>
      <c r="L70" s="26">
        <f t="shared" si="1"/>
        <v>1.58</v>
      </c>
      <c r="M70" s="26">
        <f t="shared" si="2"/>
        <v>1.58</v>
      </c>
      <c r="N70" s="33">
        <f t="shared" si="3"/>
        <v>1094394.9000000001</v>
      </c>
      <c r="O70" s="33">
        <f t="shared" si="4"/>
        <v>1367990.86</v>
      </c>
    </row>
    <row r="71" spans="1:15" ht="15" customHeight="1">
      <c r="A71" s="16">
        <v>63</v>
      </c>
      <c r="B71" s="16" t="s">
        <v>1222</v>
      </c>
      <c r="C71" s="18" t="s">
        <v>79</v>
      </c>
      <c r="D71" s="21"/>
      <c r="E71" s="21" t="s">
        <v>2308</v>
      </c>
      <c r="F71" s="24"/>
      <c r="G71" s="13">
        <v>664194</v>
      </c>
      <c r="H71" s="13">
        <v>830238</v>
      </c>
      <c r="I71" s="14">
        <v>6.8188527772206964</v>
      </c>
      <c r="J71" s="15"/>
      <c r="K71" s="16">
        <f t="shared" si="0"/>
        <v>0</v>
      </c>
      <c r="L71" s="16">
        <f t="shared" si="1"/>
        <v>6.8188527772206964</v>
      </c>
      <c r="M71" s="16">
        <f t="shared" si="2"/>
        <v>6.81</v>
      </c>
      <c r="N71" s="17">
        <f t="shared" si="3"/>
        <v>4523161.1399999997</v>
      </c>
      <c r="O71" s="17">
        <f t="shared" si="4"/>
        <v>5653920.7799999993</v>
      </c>
    </row>
    <row r="72" spans="1:15" ht="15" customHeight="1">
      <c r="A72" s="16">
        <v>64</v>
      </c>
      <c r="B72" s="16" t="s">
        <v>1223</v>
      </c>
      <c r="C72" s="18" t="s">
        <v>80</v>
      </c>
      <c r="D72" s="21"/>
      <c r="E72" s="21" t="s">
        <v>2308</v>
      </c>
      <c r="F72" s="24"/>
      <c r="G72" s="13">
        <v>325880</v>
      </c>
      <c r="H72" s="13">
        <v>407348</v>
      </c>
      <c r="I72" s="14">
        <v>0.846808321854018</v>
      </c>
      <c r="J72" s="15"/>
      <c r="K72" s="16">
        <f t="shared" si="0"/>
        <v>0</v>
      </c>
      <c r="L72" s="16">
        <f t="shared" si="1"/>
        <v>0.846808321854018</v>
      </c>
      <c r="M72" s="16">
        <f t="shared" si="2"/>
        <v>0.84</v>
      </c>
      <c r="N72" s="17">
        <f t="shared" si="3"/>
        <v>273739.2</v>
      </c>
      <c r="O72" s="17">
        <f t="shared" si="4"/>
        <v>342172.32</v>
      </c>
    </row>
    <row r="73" spans="1:15" ht="15" customHeight="1">
      <c r="A73" s="16">
        <v>65</v>
      </c>
      <c r="B73" s="16" t="s">
        <v>1224</v>
      </c>
      <c r="C73" s="18" t="s">
        <v>81</v>
      </c>
      <c r="D73" s="21"/>
      <c r="E73" s="21" t="s">
        <v>2308</v>
      </c>
      <c r="F73" s="24"/>
      <c r="G73" s="13">
        <v>322642</v>
      </c>
      <c r="H73" s="13">
        <v>403298</v>
      </c>
      <c r="I73" s="14">
        <v>85.965635946996159</v>
      </c>
      <c r="J73" s="15"/>
      <c r="K73" s="16">
        <f t="shared" ref="K73:K136" si="5">I73*J73</f>
        <v>0</v>
      </c>
      <c r="L73" s="16">
        <f t="shared" ref="L73:L136" si="6">I73-K73</f>
        <v>85.965635946996159</v>
      </c>
      <c r="M73" s="16">
        <f t="shared" ref="M73:M136" si="7">TRUNC(L73,2)</f>
        <v>85.96</v>
      </c>
      <c r="N73" s="17">
        <f t="shared" ref="N73:N136" si="8">G73*M73</f>
        <v>27734306.319999997</v>
      </c>
      <c r="O73" s="17">
        <f t="shared" ref="O73:O136" si="9">H73*M73</f>
        <v>34667496.079999998</v>
      </c>
    </row>
    <row r="74" spans="1:15" ht="15" customHeight="1">
      <c r="A74" s="16">
        <v>66</v>
      </c>
      <c r="B74" s="16" t="s">
        <v>1225</v>
      </c>
      <c r="C74" s="18" t="s">
        <v>82</v>
      </c>
      <c r="D74" s="21"/>
      <c r="E74" s="21" t="s">
        <v>2308</v>
      </c>
      <c r="F74" s="24"/>
      <c r="G74" s="13">
        <v>643774</v>
      </c>
      <c r="H74" s="13">
        <v>804714</v>
      </c>
      <c r="I74" s="14">
        <v>7.1703598828428987</v>
      </c>
      <c r="J74" s="15"/>
      <c r="K74" s="16">
        <f t="shared" si="5"/>
        <v>0</v>
      </c>
      <c r="L74" s="16">
        <f t="shared" si="6"/>
        <v>7.1703598828428987</v>
      </c>
      <c r="M74" s="16">
        <f t="shared" si="7"/>
        <v>7.17</v>
      </c>
      <c r="N74" s="17">
        <f t="shared" si="8"/>
        <v>4615859.58</v>
      </c>
      <c r="O74" s="17">
        <f t="shared" si="9"/>
        <v>5769799.3799999999</v>
      </c>
    </row>
    <row r="75" spans="1:15" ht="15" customHeight="1">
      <c r="A75" s="16">
        <v>67</v>
      </c>
      <c r="B75" s="16" t="s">
        <v>1226</v>
      </c>
      <c r="C75" s="18" t="s">
        <v>83</v>
      </c>
      <c r="D75" s="21"/>
      <c r="E75" s="21" t="s">
        <v>2308</v>
      </c>
      <c r="F75" s="24"/>
      <c r="G75" s="13">
        <v>626617</v>
      </c>
      <c r="H75" s="13">
        <v>783268</v>
      </c>
      <c r="I75" s="14">
        <v>52.298484779013336</v>
      </c>
      <c r="J75" s="15"/>
      <c r="K75" s="16">
        <f t="shared" si="5"/>
        <v>0</v>
      </c>
      <c r="L75" s="16">
        <f t="shared" si="6"/>
        <v>52.298484779013336</v>
      </c>
      <c r="M75" s="16">
        <f t="shared" si="7"/>
        <v>52.29</v>
      </c>
      <c r="N75" s="17">
        <f t="shared" si="8"/>
        <v>32765802.93</v>
      </c>
      <c r="O75" s="17">
        <f t="shared" si="9"/>
        <v>40957083.719999999</v>
      </c>
    </row>
    <row r="76" spans="1:15" ht="15" customHeight="1">
      <c r="A76" s="16">
        <v>68</v>
      </c>
      <c r="B76" s="16" t="s">
        <v>1227</v>
      </c>
      <c r="C76" s="18" t="s">
        <v>84</v>
      </c>
      <c r="D76" s="21"/>
      <c r="E76" s="21" t="s">
        <v>2308</v>
      </c>
      <c r="F76" s="24"/>
      <c r="G76" s="13">
        <v>308264</v>
      </c>
      <c r="H76" s="13">
        <v>385326</v>
      </c>
      <c r="I76" s="14">
        <v>17.358095079064899</v>
      </c>
      <c r="J76" s="15"/>
      <c r="K76" s="16">
        <f t="shared" si="5"/>
        <v>0</v>
      </c>
      <c r="L76" s="16">
        <f t="shared" si="6"/>
        <v>17.358095079064899</v>
      </c>
      <c r="M76" s="16">
        <f t="shared" si="7"/>
        <v>17.350000000000001</v>
      </c>
      <c r="N76" s="17">
        <f t="shared" si="8"/>
        <v>5348380.4000000004</v>
      </c>
      <c r="O76" s="17">
        <f t="shared" si="9"/>
        <v>6685406.1000000006</v>
      </c>
    </row>
    <row r="77" spans="1:15" ht="15" customHeight="1">
      <c r="A77" s="16">
        <v>69</v>
      </c>
      <c r="B77" s="16" t="s">
        <v>1228</v>
      </c>
      <c r="C77" s="18" t="s">
        <v>85</v>
      </c>
      <c r="D77" s="21"/>
      <c r="E77" s="21" t="s">
        <v>2308</v>
      </c>
      <c r="F77" s="24"/>
      <c r="G77" s="13">
        <v>605637</v>
      </c>
      <c r="H77" s="13">
        <v>757043</v>
      </c>
      <c r="I77" s="14">
        <v>6.8836398254537992</v>
      </c>
      <c r="J77" s="15"/>
      <c r="K77" s="16">
        <f t="shared" si="5"/>
        <v>0</v>
      </c>
      <c r="L77" s="16">
        <f t="shared" si="6"/>
        <v>6.8836398254537992</v>
      </c>
      <c r="M77" s="16">
        <f t="shared" si="7"/>
        <v>6.88</v>
      </c>
      <c r="N77" s="17">
        <f t="shared" si="8"/>
        <v>4166782.56</v>
      </c>
      <c r="O77" s="17">
        <f t="shared" si="9"/>
        <v>5208455.84</v>
      </c>
    </row>
    <row r="78" spans="1:15" ht="15" customHeight="1">
      <c r="A78" s="16">
        <v>70</v>
      </c>
      <c r="B78" s="16" t="s">
        <v>1229</v>
      </c>
      <c r="C78" s="18" t="s">
        <v>86</v>
      </c>
      <c r="D78" s="21"/>
      <c r="E78" s="21" t="s">
        <v>2308</v>
      </c>
      <c r="F78" s="24"/>
      <c r="G78" s="13">
        <v>592795</v>
      </c>
      <c r="H78" s="13">
        <v>740990</v>
      </c>
      <c r="I78" s="14">
        <v>2.7116039227386368</v>
      </c>
      <c r="J78" s="15"/>
      <c r="K78" s="16">
        <f t="shared" si="5"/>
        <v>0</v>
      </c>
      <c r="L78" s="16">
        <f t="shared" si="6"/>
        <v>2.7116039227386368</v>
      </c>
      <c r="M78" s="16">
        <f t="shared" si="7"/>
        <v>2.71</v>
      </c>
      <c r="N78" s="17">
        <f t="shared" si="8"/>
        <v>1606474.45</v>
      </c>
      <c r="O78" s="17">
        <f t="shared" si="9"/>
        <v>2008082.9</v>
      </c>
    </row>
    <row r="79" spans="1:15" ht="15" customHeight="1">
      <c r="A79" s="16">
        <v>71</v>
      </c>
      <c r="B79" s="16" t="s">
        <v>1230</v>
      </c>
      <c r="C79" s="18" t="s">
        <v>87</v>
      </c>
      <c r="D79" s="21"/>
      <c r="E79" s="21" t="s">
        <v>2308</v>
      </c>
      <c r="F79" s="24"/>
      <c r="G79" s="13">
        <v>293452</v>
      </c>
      <c r="H79" s="13">
        <v>366812</v>
      </c>
      <c r="I79" s="14">
        <v>3.3381706351670966</v>
      </c>
      <c r="J79" s="15"/>
      <c r="K79" s="16">
        <f t="shared" si="5"/>
        <v>0</v>
      </c>
      <c r="L79" s="16">
        <f t="shared" si="6"/>
        <v>3.3381706351670966</v>
      </c>
      <c r="M79" s="16">
        <f t="shared" si="7"/>
        <v>3.33</v>
      </c>
      <c r="N79" s="17">
        <f t="shared" si="8"/>
        <v>977195.16</v>
      </c>
      <c r="O79" s="17">
        <f t="shared" si="9"/>
        <v>1221483.96</v>
      </c>
    </row>
    <row r="80" spans="1:15" ht="15" customHeight="1">
      <c r="A80" s="16">
        <v>72</v>
      </c>
      <c r="B80" s="16" t="s">
        <v>1231</v>
      </c>
      <c r="C80" s="18" t="s">
        <v>88</v>
      </c>
      <c r="D80" s="21"/>
      <c r="E80" s="21" t="s">
        <v>2308</v>
      </c>
      <c r="F80" s="24"/>
      <c r="G80" s="13">
        <v>278990</v>
      </c>
      <c r="H80" s="13">
        <v>348736</v>
      </c>
      <c r="I80" s="14">
        <v>1.3559540394630034</v>
      </c>
      <c r="J80" s="15"/>
      <c r="K80" s="16">
        <f t="shared" si="5"/>
        <v>0</v>
      </c>
      <c r="L80" s="16">
        <f t="shared" si="6"/>
        <v>1.3559540394630034</v>
      </c>
      <c r="M80" s="16">
        <f t="shared" si="7"/>
        <v>1.35</v>
      </c>
      <c r="N80" s="17">
        <f t="shared" si="8"/>
        <v>376636.5</v>
      </c>
      <c r="O80" s="17">
        <f t="shared" si="9"/>
        <v>470793.60000000003</v>
      </c>
    </row>
    <row r="81" spans="1:15" ht="15" customHeight="1">
      <c r="A81" s="16">
        <v>73</v>
      </c>
      <c r="B81" s="16" t="s">
        <v>1232</v>
      </c>
      <c r="C81" s="18" t="s">
        <v>89</v>
      </c>
      <c r="D81" s="21"/>
      <c r="E81" s="21" t="s">
        <v>2308</v>
      </c>
      <c r="F81" s="24"/>
      <c r="G81" s="13">
        <v>273415</v>
      </c>
      <c r="H81" s="13">
        <v>341765</v>
      </c>
      <c r="I81" s="14">
        <v>12.692518040767236</v>
      </c>
      <c r="J81" s="15"/>
      <c r="K81" s="16">
        <f t="shared" si="5"/>
        <v>0</v>
      </c>
      <c r="L81" s="16">
        <f t="shared" si="6"/>
        <v>12.692518040767236</v>
      </c>
      <c r="M81" s="16">
        <f t="shared" si="7"/>
        <v>12.69</v>
      </c>
      <c r="N81" s="17">
        <f t="shared" si="8"/>
        <v>3469636.35</v>
      </c>
      <c r="O81" s="17">
        <f t="shared" si="9"/>
        <v>4336997.8499999996</v>
      </c>
    </row>
    <row r="82" spans="1:15" ht="15" customHeight="1">
      <c r="A82" s="16">
        <v>74</v>
      </c>
      <c r="B82" s="16" t="s">
        <v>1233</v>
      </c>
      <c r="C82" s="18" t="s">
        <v>90</v>
      </c>
      <c r="D82" s="21"/>
      <c r="E82" s="21" t="s">
        <v>2310</v>
      </c>
      <c r="F82" s="24"/>
      <c r="G82" s="13">
        <v>531850</v>
      </c>
      <c r="H82" s="13">
        <v>664812</v>
      </c>
      <c r="I82" s="14">
        <v>5094.4613373785623</v>
      </c>
      <c r="J82" s="15"/>
      <c r="K82" s="16">
        <f t="shared" si="5"/>
        <v>0</v>
      </c>
      <c r="L82" s="16">
        <f t="shared" si="6"/>
        <v>5094.4613373785623</v>
      </c>
      <c r="M82" s="16">
        <f t="shared" si="7"/>
        <v>5094.46</v>
      </c>
      <c r="N82" s="17">
        <f t="shared" si="8"/>
        <v>2709488551</v>
      </c>
      <c r="O82" s="17">
        <f t="shared" si="9"/>
        <v>3386858141.52</v>
      </c>
    </row>
    <row r="83" spans="1:15" ht="15" customHeight="1">
      <c r="A83" s="16">
        <v>75</v>
      </c>
      <c r="B83" s="16" t="s">
        <v>1234</v>
      </c>
      <c r="C83" s="18" t="s">
        <v>91</v>
      </c>
      <c r="D83" s="21"/>
      <c r="E83" s="21" t="s">
        <v>2308</v>
      </c>
      <c r="F83" s="24"/>
      <c r="G83" s="13">
        <v>265248</v>
      </c>
      <c r="H83" s="13">
        <v>331557</v>
      </c>
      <c r="I83" s="14">
        <v>10.618740663380459</v>
      </c>
      <c r="J83" s="15"/>
      <c r="K83" s="16">
        <f t="shared" si="5"/>
        <v>0</v>
      </c>
      <c r="L83" s="16">
        <f t="shared" si="6"/>
        <v>10.618740663380459</v>
      </c>
      <c r="M83" s="16">
        <f t="shared" si="7"/>
        <v>10.61</v>
      </c>
      <c r="N83" s="17">
        <f t="shared" si="8"/>
        <v>2814281.28</v>
      </c>
      <c r="O83" s="17">
        <f t="shared" si="9"/>
        <v>3517819.77</v>
      </c>
    </row>
    <row r="84" spans="1:15" ht="15" customHeight="1">
      <c r="A84" s="16">
        <v>76</v>
      </c>
      <c r="B84" s="16" t="s">
        <v>1235</v>
      </c>
      <c r="C84" s="18" t="s">
        <v>92</v>
      </c>
      <c r="D84" s="21"/>
      <c r="E84" s="21" t="s">
        <v>2308</v>
      </c>
      <c r="F84" s="24"/>
      <c r="G84" s="13">
        <v>516915</v>
      </c>
      <c r="H84" s="13">
        <v>646141</v>
      </c>
      <c r="I84" s="14">
        <v>27.391865224879108</v>
      </c>
      <c r="J84" s="15"/>
      <c r="K84" s="16">
        <f t="shared" si="5"/>
        <v>0</v>
      </c>
      <c r="L84" s="16">
        <f t="shared" si="6"/>
        <v>27.391865224879108</v>
      </c>
      <c r="M84" s="16">
        <f t="shared" si="7"/>
        <v>27.39</v>
      </c>
      <c r="N84" s="17">
        <f t="shared" si="8"/>
        <v>14158301.85</v>
      </c>
      <c r="O84" s="17">
        <f t="shared" si="9"/>
        <v>17697801.990000002</v>
      </c>
    </row>
    <row r="85" spans="1:15" ht="15" customHeight="1">
      <c r="A85" s="16">
        <v>77</v>
      </c>
      <c r="B85" s="16" t="s">
        <v>1236</v>
      </c>
      <c r="C85" s="18" t="s">
        <v>93</v>
      </c>
      <c r="D85" s="21"/>
      <c r="E85" s="21" t="s">
        <v>2308</v>
      </c>
      <c r="F85" s="24"/>
      <c r="G85" s="13">
        <v>506659</v>
      </c>
      <c r="H85" s="13">
        <v>633321</v>
      </c>
      <c r="I85" s="14">
        <v>20.324813036907717</v>
      </c>
      <c r="J85" s="15"/>
      <c r="K85" s="16">
        <f t="shared" si="5"/>
        <v>0</v>
      </c>
      <c r="L85" s="16">
        <f t="shared" si="6"/>
        <v>20.324813036907717</v>
      </c>
      <c r="M85" s="16">
        <f t="shared" si="7"/>
        <v>20.32</v>
      </c>
      <c r="N85" s="17">
        <f t="shared" si="8"/>
        <v>10295310.880000001</v>
      </c>
      <c r="O85" s="17">
        <f t="shared" si="9"/>
        <v>12869082.720000001</v>
      </c>
    </row>
    <row r="86" spans="1:15" ht="15" customHeight="1">
      <c r="A86" s="16">
        <v>78</v>
      </c>
      <c r="B86" s="16" t="s">
        <v>1237</v>
      </c>
      <c r="C86" s="18" t="s">
        <v>94</v>
      </c>
      <c r="D86" s="21"/>
      <c r="E86" s="21" t="s">
        <v>2308</v>
      </c>
      <c r="F86" s="24"/>
      <c r="G86" s="13">
        <v>503360</v>
      </c>
      <c r="H86" s="13">
        <v>629196</v>
      </c>
      <c r="I86" s="14">
        <v>6.8836398254537992</v>
      </c>
      <c r="J86" s="15"/>
      <c r="K86" s="16">
        <f t="shared" si="5"/>
        <v>0</v>
      </c>
      <c r="L86" s="16">
        <f t="shared" si="6"/>
        <v>6.8836398254537992</v>
      </c>
      <c r="M86" s="16">
        <f t="shared" si="7"/>
        <v>6.88</v>
      </c>
      <c r="N86" s="17">
        <f t="shared" si="8"/>
        <v>3463116.7999999998</v>
      </c>
      <c r="O86" s="17">
        <f t="shared" si="9"/>
        <v>4328868.4799999995</v>
      </c>
    </row>
    <row r="87" spans="1:15" ht="15" customHeight="1">
      <c r="A87" s="16">
        <v>79</v>
      </c>
      <c r="B87" s="16" t="s">
        <v>1238</v>
      </c>
      <c r="C87" s="18" t="s">
        <v>95</v>
      </c>
      <c r="D87" s="21"/>
      <c r="E87" s="21" t="s">
        <v>2308</v>
      </c>
      <c r="F87" s="24"/>
      <c r="G87" s="13">
        <v>248271</v>
      </c>
      <c r="H87" s="13">
        <v>310335</v>
      </c>
      <c r="I87" s="14">
        <v>25.439335583066516</v>
      </c>
      <c r="J87" s="15"/>
      <c r="K87" s="16">
        <f t="shared" si="5"/>
        <v>0</v>
      </c>
      <c r="L87" s="16">
        <f t="shared" si="6"/>
        <v>25.439335583066516</v>
      </c>
      <c r="M87" s="16">
        <f t="shared" si="7"/>
        <v>25.43</v>
      </c>
      <c r="N87" s="17">
        <f t="shared" si="8"/>
        <v>6313531.5300000003</v>
      </c>
      <c r="O87" s="17">
        <f t="shared" si="9"/>
        <v>7891819.0499999998</v>
      </c>
    </row>
    <row r="88" spans="1:15" ht="15" customHeight="1">
      <c r="A88" s="26">
        <v>80</v>
      </c>
      <c r="B88" s="26" t="s">
        <v>1239</v>
      </c>
      <c r="C88" s="27" t="s">
        <v>96</v>
      </c>
      <c r="D88" s="28"/>
      <c r="E88" s="28" t="s">
        <v>2308</v>
      </c>
      <c r="F88" s="29" t="s">
        <v>2329</v>
      </c>
      <c r="G88" s="30">
        <v>461263</v>
      </c>
      <c r="H88" s="30">
        <v>576577</v>
      </c>
      <c r="I88" s="31">
        <v>13.12</v>
      </c>
      <c r="J88" s="32"/>
      <c r="K88" s="26">
        <f t="shared" si="5"/>
        <v>0</v>
      </c>
      <c r="L88" s="26">
        <f t="shared" si="6"/>
        <v>13.12</v>
      </c>
      <c r="M88" s="26">
        <f t="shared" si="7"/>
        <v>13.12</v>
      </c>
      <c r="N88" s="33">
        <f t="shared" si="8"/>
        <v>6051770.5599999996</v>
      </c>
      <c r="O88" s="33">
        <f t="shared" si="9"/>
        <v>7564690.2399999993</v>
      </c>
    </row>
    <row r="89" spans="1:15" ht="15" customHeight="1">
      <c r="A89" s="16">
        <v>81</v>
      </c>
      <c r="B89" s="16" t="s">
        <v>1240</v>
      </c>
      <c r="C89" s="18" t="s">
        <v>97</v>
      </c>
      <c r="D89" s="21"/>
      <c r="E89" s="21" t="s">
        <v>2308</v>
      </c>
      <c r="F89" s="24"/>
      <c r="G89" s="13">
        <v>459404</v>
      </c>
      <c r="H89" s="13">
        <v>574250</v>
      </c>
      <c r="I89" s="14">
        <v>2.7116039227386368</v>
      </c>
      <c r="J89" s="15"/>
      <c r="K89" s="16">
        <f t="shared" si="5"/>
        <v>0</v>
      </c>
      <c r="L89" s="16">
        <f t="shared" si="6"/>
        <v>2.7116039227386368</v>
      </c>
      <c r="M89" s="16">
        <f t="shared" si="7"/>
        <v>2.71</v>
      </c>
      <c r="N89" s="17">
        <f t="shared" si="8"/>
        <v>1244984.8400000001</v>
      </c>
      <c r="O89" s="17">
        <f t="shared" si="9"/>
        <v>1556217.5</v>
      </c>
    </row>
    <row r="90" spans="1:15" ht="15" customHeight="1">
      <c r="A90" s="16">
        <v>82</v>
      </c>
      <c r="B90" s="16" t="s">
        <v>1241</v>
      </c>
      <c r="C90" s="18" t="s">
        <v>98</v>
      </c>
      <c r="D90" s="21"/>
      <c r="E90" s="21" t="s">
        <v>2308</v>
      </c>
      <c r="F90" s="24"/>
      <c r="G90" s="13">
        <v>223279</v>
      </c>
      <c r="H90" s="13">
        <v>279094</v>
      </c>
      <c r="I90" s="14">
        <v>10.30568632891535</v>
      </c>
      <c r="J90" s="15"/>
      <c r="K90" s="16">
        <f t="shared" si="5"/>
        <v>0</v>
      </c>
      <c r="L90" s="16">
        <f t="shared" si="6"/>
        <v>10.30568632891535</v>
      </c>
      <c r="M90" s="16">
        <f t="shared" si="7"/>
        <v>10.3</v>
      </c>
      <c r="N90" s="17">
        <f t="shared" si="8"/>
        <v>2299773.7000000002</v>
      </c>
      <c r="O90" s="17">
        <f t="shared" si="9"/>
        <v>2874668.2</v>
      </c>
    </row>
    <row r="91" spans="1:15" ht="15" customHeight="1">
      <c r="A91" s="16">
        <v>83</v>
      </c>
      <c r="B91" s="16" t="s">
        <v>1242</v>
      </c>
      <c r="C91" s="18" t="s">
        <v>99</v>
      </c>
      <c r="D91" s="21"/>
      <c r="E91" s="21" t="s">
        <v>2308</v>
      </c>
      <c r="F91" s="24"/>
      <c r="G91" s="13">
        <v>212623</v>
      </c>
      <c r="H91" s="13">
        <v>265775</v>
      </c>
      <c r="I91" s="14">
        <v>4.4987263032178442</v>
      </c>
      <c r="J91" s="15"/>
      <c r="K91" s="16">
        <f t="shared" si="5"/>
        <v>0</v>
      </c>
      <c r="L91" s="16">
        <f t="shared" si="6"/>
        <v>4.4987263032178442</v>
      </c>
      <c r="M91" s="16">
        <f t="shared" si="7"/>
        <v>4.49</v>
      </c>
      <c r="N91" s="17">
        <f t="shared" si="8"/>
        <v>954677.27</v>
      </c>
      <c r="O91" s="17">
        <f t="shared" si="9"/>
        <v>1193329.75</v>
      </c>
    </row>
    <row r="92" spans="1:15" ht="15" customHeight="1">
      <c r="A92" s="16">
        <v>84</v>
      </c>
      <c r="B92" s="16" t="s">
        <v>1243</v>
      </c>
      <c r="C92" s="18" t="s">
        <v>100</v>
      </c>
      <c r="D92" s="21"/>
      <c r="E92" s="21" t="s">
        <v>2308</v>
      </c>
      <c r="F92" s="24"/>
      <c r="G92" s="13">
        <v>212300</v>
      </c>
      <c r="H92" s="13">
        <v>265373</v>
      </c>
      <c r="I92" s="14">
        <v>5.4617748972507307</v>
      </c>
      <c r="J92" s="15"/>
      <c r="K92" s="16">
        <f t="shared" si="5"/>
        <v>0</v>
      </c>
      <c r="L92" s="16">
        <f t="shared" si="6"/>
        <v>5.4617748972507307</v>
      </c>
      <c r="M92" s="16">
        <f t="shared" si="7"/>
        <v>5.46</v>
      </c>
      <c r="N92" s="17">
        <f t="shared" si="8"/>
        <v>1159158</v>
      </c>
      <c r="O92" s="17">
        <f t="shared" si="9"/>
        <v>1448936.58</v>
      </c>
    </row>
    <row r="93" spans="1:15" ht="15" customHeight="1">
      <c r="A93" s="16">
        <v>85</v>
      </c>
      <c r="B93" s="16" t="s">
        <v>1244</v>
      </c>
      <c r="C93" s="18" t="s">
        <v>101</v>
      </c>
      <c r="D93" s="21"/>
      <c r="E93" s="21" t="s">
        <v>2308</v>
      </c>
      <c r="F93" s="24"/>
      <c r="G93" s="13">
        <v>420313</v>
      </c>
      <c r="H93" s="13">
        <v>525387</v>
      </c>
      <c r="I93" s="14">
        <v>6.7801822582638458</v>
      </c>
      <c r="J93" s="15"/>
      <c r="K93" s="16">
        <f t="shared" si="5"/>
        <v>0</v>
      </c>
      <c r="L93" s="16">
        <f t="shared" si="6"/>
        <v>6.7801822582638458</v>
      </c>
      <c r="M93" s="16">
        <f t="shared" si="7"/>
        <v>6.78</v>
      </c>
      <c r="N93" s="17">
        <f t="shared" si="8"/>
        <v>2849722.14</v>
      </c>
      <c r="O93" s="17">
        <f t="shared" si="9"/>
        <v>3562123.8600000003</v>
      </c>
    </row>
    <row r="94" spans="1:15" ht="15" customHeight="1">
      <c r="A94" s="16">
        <v>86</v>
      </c>
      <c r="B94" s="16" t="s">
        <v>1245</v>
      </c>
      <c r="C94" s="18" t="s">
        <v>102</v>
      </c>
      <c r="D94" s="21"/>
      <c r="E94" s="21" t="s">
        <v>2308</v>
      </c>
      <c r="F94" s="24"/>
      <c r="G94" s="13">
        <v>208767</v>
      </c>
      <c r="H94" s="13">
        <v>260955</v>
      </c>
      <c r="I94" s="14">
        <v>12.586425564742587</v>
      </c>
      <c r="J94" s="15"/>
      <c r="K94" s="16">
        <f t="shared" si="5"/>
        <v>0</v>
      </c>
      <c r="L94" s="16">
        <f t="shared" si="6"/>
        <v>12.586425564742587</v>
      </c>
      <c r="M94" s="16">
        <f t="shared" si="7"/>
        <v>12.58</v>
      </c>
      <c r="N94" s="17">
        <f t="shared" si="8"/>
        <v>2626288.86</v>
      </c>
      <c r="O94" s="17">
        <f t="shared" si="9"/>
        <v>3282813.9</v>
      </c>
    </row>
    <row r="95" spans="1:15" ht="15" customHeight="1">
      <c r="A95" s="16">
        <v>87</v>
      </c>
      <c r="B95" s="16" t="s">
        <v>1246</v>
      </c>
      <c r="C95" s="18" t="s">
        <v>103</v>
      </c>
      <c r="D95" s="21"/>
      <c r="E95" s="21" t="s">
        <v>2308</v>
      </c>
      <c r="F95" s="24"/>
      <c r="G95" s="13">
        <v>397581</v>
      </c>
      <c r="H95" s="13">
        <v>496972</v>
      </c>
      <c r="I95" s="14">
        <v>24.888976865185565</v>
      </c>
      <c r="J95" s="15"/>
      <c r="K95" s="16">
        <f t="shared" si="5"/>
        <v>0</v>
      </c>
      <c r="L95" s="16">
        <f t="shared" si="6"/>
        <v>24.888976865185565</v>
      </c>
      <c r="M95" s="16">
        <f t="shared" si="7"/>
        <v>24.88</v>
      </c>
      <c r="N95" s="17">
        <f t="shared" si="8"/>
        <v>9891815.2799999993</v>
      </c>
      <c r="O95" s="17">
        <f t="shared" si="9"/>
        <v>12364663.359999999</v>
      </c>
    </row>
    <row r="96" spans="1:15" ht="15" customHeight="1">
      <c r="A96" s="26">
        <v>88</v>
      </c>
      <c r="B96" s="26" t="s">
        <v>1247</v>
      </c>
      <c r="C96" s="27" t="s">
        <v>104</v>
      </c>
      <c r="D96" s="28"/>
      <c r="E96" s="28" t="s">
        <v>2308</v>
      </c>
      <c r="F96" s="29" t="s">
        <v>2328</v>
      </c>
      <c r="G96" s="30">
        <v>390402</v>
      </c>
      <c r="H96" s="30">
        <v>488000</v>
      </c>
      <c r="I96" s="31">
        <v>1.62</v>
      </c>
      <c r="J96" s="32"/>
      <c r="K96" s="26">
        <f t="shared" si="5"/>
        <v>0</v>
      </c>
      <c r="L96" s="26">
        <f t="shared" si="6"/>
        <v>1.62</v>
      </c>
      <c r="M96" s="26">
        <f t="shared" si="7"/>
        <v>1.62</v>
      </c>
      <c r="N96" s="33">
        <f t="shared" si="8"/>
        <v>632451.24</v>
      </c>
      <c r="O96" s="33">
        <f t="shared" si="9"/>
        <v>790560</v>
      </c>
    </row>
    <row r="97" spans="1:15" ht="15" customHeight="1">
      <c r="A97" s="16">
        <v>89</v>
      </c>
      <c r="B97" s="16" t="s">
        <v>1248</v>
      </c>
      <c r="C97" s="18" t="s">
        <v>105</v>
      </c>
      <c r="D97" s="21"/>
      <c r="E97" s="21" t="s">
        <v>2308</v>
      </c>
      <c r="F97" s="24"/>
      <c r="G97" s="13">
        <v>381037</v>
      </c>
      <c r="H97" s="13">
        <v>476293</v>
      </c>
      <c r="I97" s="14">
        <v>5.2782272455141763</v>
      </c>
      <c r="J97" s="15"/>
      <c r="K97" s="16">
        <f t="shared" si="5"/>
        <v>0</v>
      </c>
      <c r="L97" s="16">
        <f t="shared" si="6"/>
        <v>5.2782272455141763</v>
      </c>
      <c r="M97" s="16">
        <f t="shared" si="7"/>
        <v>5.27</v>
      </c>
      <c r="N97" s="17">
        <f t="shared" si="8"/>
        <v>2008064.9899999998</v>
      </c>
      <c r="O97" s="17">
        <f t="shared" si="9"/>
        <v>2510064.11</v>
      </c>
    </row>
    <row r="98" spans="1:15" ht="15" customHeight="1">
      <c r="A98" s="16">
        <v>90</v>
      </c>
      <c r="B98" s="16" t="s">
        <v>1249</v>
      </c>
      <c r="C98" s="18" t="s">
        <v>106</v>
      </c>
      <c r="D98" s="21"/>
      <c r="E98" s="21" t="s">
        <v>2308</v>
      </c>
      <c r="F98" s="24"/>
      <c r="G98" s="13">
        <v>377214</v>
      </c>
      <c r="H98" s="13">
        <v>471514</v>
      </c>
      <c r="I98" s="14">
        <v>63.619601036045204</v>
      </c>
      <c r="J98" s="15"/>
      <c r="K98" s="16">
        <f t="shared" si="5"/>
        <v>0</v>
      </c>
      <c r="L98" s="16">
        <f t="shared" si="6"/>
        <v>63.619601036045204</v>
      </c>
      <c r="M98" s="16">
        <f t="shared" si="7"/>
        <v>63.61</v>
      </c>
      <c r="N98" s="17">
        <f t="shared" si="8"/>
        <v>23994582.539999999</v>
      </c>
      <c r="O98" s="17">
        <f t="shared" si="9"/>
        <v>29993005.539999999</v>
      </c>
    </row>
    <row r="99" spans="1:15" ht="15" customHeight="1">
      <c r="A99" s="16">
        <v>91</v>
      </c>
      <c r="B99" s="16" t="s">
        <v>1250</v>
      </c>
      <c r="C99" s="18" t="s">
        <v>107</v>
      </c>
      <c r="D99" s="21"/>
      <c r="E99" s="21" t="s">
        <v>2308</v>
      </c>
      <c r="F99" s="24"/>
      <c r="G99" s="13">
        <v>376237</v>
      </c>
      <c r="H99" s="13">
        <v>470291</v>
      </c>
      <c r="I99" s="14">
        <v>19.482736538038584</v>
      </c>
      <c r="J99" s="15"/>
      <c r="K99" s="16">
        <f t="shared" si="5"/>
        <v>0</v>
      </c>
      <c r="L99" s="16">
        <f t="shared" si="6"/>
        <v>19.482736538038584</v>
      </c>
      <c r="M99" s="16">
        <f t="shared" si="7"/>
        <v>19.48</v>
      </c>
      <c r="N99" s="17">
        <f t="shared" si="8"/>
        <v>7329096.7599999998</v>
      </c>
      <c r="O99" s="17">
        <f t="shared" si="9"/>
        <v>9161268.6799999997</v>
      </c>
    </row>
    <row r="100" spans="1:15" ht="15" customHeight="1">
      <c r="A100" s="16">
        <v>92</v>
      </c>
      <c r="B100" s="16" t="s">
        <v>1251</v>
      </c>
      <c r="C100" s="18" t="s">
        <v>108</v>
      </c>
      <c r="D100" s="21"/>
      <c r="E100" s="21" t="s">
        <v>2308</v>
      </c>
      <c r="F100" s="24"/>
      <c r="G100" s="13">
        <v>367601</v>
      </c>
      <c r="H100" s="13">
        <v>459499</v>
      </c>
      <c r="I100" s="14">
        <v>3.9788018180459517</v>
      </c>
      <c r="J100" s="15"/>
      <c r="K100" s="16">
        <f t="shared" si="5"/>
        <v>0</v>
      </c>
      <c r="L100" s="16">
        <f t="shared" si="6"/>
        <v>3.9788018180459517</v>
      </c>
      <c r="M100" s="16">
        <f t="shared" si="7"/>
        <v>3.97</v>
      </c>
      <c r="N100" s="17">
        <f t="shared" si="8"/>
        <v>1459375.97</v>
      </c>
      <c r="O100" s="17">
        <f t="shared" si="9"/>
        <v>1824211.03</v>
      </c>
    </row>
    <row r="101" spans="1:15" ht="15" customHeight="1">
      <c r="A101" s="16">
        <v>93</v>
      </c>
      <c r="B101" s="16" t="s">
        <v>1252</v>
      </c>
      <c r="C101" s="18" t="s">
        <v>109</v>
      </c>
      <c r="D101" s="21"/>
      <c r="E101" s="21" t="s">
        <v>2308</v>
      </c>
      <c r="F101" s="24"/>
      <c r="G101" s="13">
        <v>364846</v>
      </c>
      <c r="H101" s="13">
        <v>456056</v>
      </c>
      <c r="I101" s="14">
        <v>53.673148097925278</v>
      </c>
      <c r="J101" s="15"/>
      <c r="K101" s="16">
        <f t="shared" si="5"/>
        <v>0</v>
      </c>
      <c r="L101" s="16">
        <f t="shared" si="6"/>
        <v>53.673148097925278</v>
      </c>
      <c r="M101" s="16">
        <f t="shared" si="7"/>
        <v>53.67</v>
      </c>
      <c r="N101" s="17">
        <f t="shared" si="8"/>
        <v>19581284.82</v>
      </c>
      <c r="O101" s="17">
        <f t="shared" si="9"/>
        <v>24476525.52</v>
      </c>
    </row>
    <row r="102" spans="1:15" ht="15" customHeight="1">
      <c r="A102" s="16">
        <v>94</v>
      </c>
      <c r="B102" s="16" t="s">
        <v>1253</v>
      </c>
      <c r="C102" s="18" t="s">
        <v>110</v>
      </c>
      <c r="D102" s="21"/>
      <c r="E102" s="21" t="s">
        <v>2308</v>
      </c>
      <c r="F102" s="24"/>
      <c r="G102" s="13">
        <v>180289</v>
      </c>
      <c r="H102" s="13">
        <v>225358</v>
      </c>
      <c r="I102" s="14">
        <v>80.542616271136367</v>
      </c>
      <c r="J102" s="15"/>
      <c r="K102" s="16">
        <f t="shared" si="5"/>
        <v>0</v>
      </c>
      <c r="L102" s="16">
        <f t="shared" si="6"/>
        <v>80.542616271136367</v>
      </c>
      <c r="M102" s="16">
        <f t="shared" si="7"/>
        <v>80.540000000000006</v>
      </c>
      <c r="N102" s="17">
        <f t="shared" si="8"/>
        <v>14520476.060000001</v>
      </c>
      <c r="O102" s="17">
        <f t="shared" si="9"/>
        <v>18150333.32</v>
      </c>
    </row>
    <row r="103" spans="1:15" ht="15" customHeight="1">
      <c r="A103" s="26">
        <v>95</v>
      </c>
      <c r="B103" s="26" t="s">
        <v>1254</v>
      </c>
      <c r="C103" s="27" t="s">
        <v>111</v>
      </c>
      <c r="D103" s="28"/>
      <c r="E103" s="28" t="s">
        <v>2308</v>
      </c>
      <c r="F103" s="29" t="s">
        <v>2330</v>
      </c>
      <c r="G103" s="30">
        <v>357502</v>
      </c>
      <c r="H103" s="30">
        <v>446875</v>
      </c>
      <c r="I103" s="31">
        <v>0.49</v>
      </c>
      <c r="J103" s="32"/>
      <c r="K103" s="26">
        <f t="shared" si="5"/>
        <v>0</v>
      </c>
      <c r="L103" s="26">
        <f t="shared" si="6"/>
        <v>0.49</v>
      </c>
      <c r="M103" s="26">
        <f t="shared" si="7"/>
        <v>0.49</v>
      </c>
      <c r="N103" s="33">
        <f t="shared" si="8"/>
        <v>175175.98</v>
      </c>
      <c r="O103" s="33">
        <f t="shared" si="9"/>
        <v>218968.75</v>
      </c>
    </row>
    <row r="104" spans="1:15" ht="15" customHeight="1">
      <c r="A104" s="16">
        <v>96</v>
      </c>
      <c r="B104" s="16" t="s">
        <v>1255</v>
      </c>
      <c r="C104" s="18" t="s">
        <v>112</v>
      </c>
      <c r="D104" s="21"/>
      <c r="E104" s="21" t="s">
        <v>2308</v>
      </c>
      <c r="F104" s="24"/>
      <c r="G104" s="13">
        <v>350713</v>
      </c>
      <c r="H104" s="13">
        <v>438390</v>
      </c>
      <c r="I104" s="14">
        <v>9.3677443285082642</v>
      </c>
      <c r="J104" s="15"/>
      <c r="K104" s="16">
        <f t="shared" si="5"/>
        <v>0</v>
      </c>
      <c r="L104" s="16">
        <f t="shared" si="6"/>
        <v>9.3677443285082642</v>
      </c>
      <c r="M104" s="16">
        <f t="shared" si="7"/>
        <v>9.36</v>
      </c>
      <c r="N104" s="17">
        <f t="shared" si="8"/>
        <v>3282673.6799999997</v>
      </c>
      <c r="O104" s="17">
        <f t="shared" si="9"/>
        <v>4103330.4</v>
      </c>
    </row>
    <row r="105" spans="1:15" ht="15" customHeight="1">
      <c r="A105" s="16">
        <v>97</v>
      </c>
      <c r="B105" s="16" t="s">
        <v>1256</v>
      </c>
      <c r="C105" s="18" t="s">
        <v>113</v>
      </c>
      <c r="D105" s="21"/>
      <c r="E105" s="21" t="s">
        <v>2308</v>
      </c>
      <c r="F105" s="24"/>
      <c r="G105" s="13">
        <v>173259</v>
      </c>
      <c r="H105" s="13">
        <v>216572</v>
      </c>
      <c r="I105" s="14">
        <v>88.89745759986711</v>
      </c>
      <c r="J105" s="15"/>
      <c r="K105" s="16">
        <f t="shared" si="5"/>
        <v>0</v>
      </c>
      <c r="L105" s="16">
        <f t="shared" si="6"/>
        <v>88.89745759986711</v>
      </c>
      <c r="M105" s="16">
        <f t="shared" si="7"/>
        <v>88.89</v>
      </c>
      <c r="N105" s="17">
        <f t="shared" si="8"/>
        <v>15400992.51</v>
      </c>
      <c r="O105" s="17">
        <f t="shared" si="9"/>
        <v>19251085.080000002</v>
      </c>
    </row>
    <row r="106" spans="1:15" ht="15" customHeight="1">
      <c r="A106" s="16">
        <v>98</v>
      </c>
      <c r="B106" s="16" t="s">
        <v>1257</v>
      </c>
      <c r="C106" s="18" t="s">
        <v>114</v>
      </c>
      <c r="D106" s="21"/>
      <c r="E106" s="21" t="s">
        <v>2308</v>
      </c>
      <c r="F106" s="24"/>
      <c r="G106" s="13">
        <v>341851</v>
      </c>
      <c r="H106" s="13">
        <v>427309</v>
      </c>
      <c r="I106" s="14">
        <v>42.485015207337689</v>
      </c>
      <c r="J106" s="15"/>
      <c r="K106" s="16">
        <f t="shared" si="5"/>
        <v>0</v>
      </c>
      <c r="L106" s="16">
        <f t="shared" si="6"/>
        <v>42.485015207337689</v>
      </c>
      <c r="M106" s="16">
        <f t="shared" si="7"/>
        <v>42.48</v>
      </c>
      <c r="N106" s="17">
        <f t="shared" si="8"/>
        <v>14521830.479999999</v>
      </c>
      <c r="O106" s="17">
        <f t="shared" si="9"/>
        <v>18152086.32</v>
      </c>
    </row>
    <row r="107" spans="1:15" ht="15" customHeight="1">
      <c r="A107" s="16">
        <v>99</v>
      </c>
      <c r="B107" s="16" t="s">
        <v>1258</v>
      </c>
      <c r="C107" s="18" t="s">
        <v>115</v>
      </c>
      <c r="D107" s="21"/>
      <c r="E107" s="21" t="s">
        <v>2308</v>
      </c>
      <c r="F107" s="24"/>
      <c r="G107" s="13">
        <v>329012</v>
      </c>
      <c r="H107" s="13">
        <v>411262</v>
      </c>
      <c r="I107" s="14">
        <v>25.606002249733184</v>
      </c>
      <c r="J107" s="15"/>
      <c r="K107" s="16">
        <f t="shared" si="5"/>
        <v>0</v>
      </c>
      <c r="L107" s="16">
        <f t="shared" si="6"/>
        <v>25.606002249733184</v>
      </c>
      <c r="M107" s="16">
        <f t="shared" si="7"/>
        <v>25.6</v>
      </c>
      <c r="N107" s="17">
        <f t="shared" si="8"/>
        <v>8422707.2000000011</v>
      </c>
      <c r="O107" s="17">
        <f t="shared" si="9"/>
        <v>10528307.200000001</v>
      </c>
    </row>
    <row r="108" spans="1:15" ht="15" customHeight="1">
      <c r="A108" s="16">
        <v>100</v>
      </c>
      <c r="B108" s="16" t="s">
        <v>1259</v>
      </c>
      <c r="C108" s="18" t="s">
        <v>116</v>
      </c>
      <c r="D108" s="21"/>
      <c r="E108" s="21" t="s">
        <v>2308</v>
      </c>
      <c r="F108" s="24"/>
      <c r="G108" s="13">
        <v>160517</v>
      </c>
      <c r="H108" s="13">
        <v>200642</v>
      </c>
      <c r="I108" s="14">
        <v>118.546828557903</v>
      </c>
      <c r="J108" s="15"/>
      <c r="K108" s="16">
        <f t="shared" si="5"/>
        <v>0</v>
      </c>
      <c r="L108" s="16">
        <f t="shared" si="6"/>
        <v>118.546828557903</v>
      </c>
      <c r="M108" s="16">
        <f t="shared" si="7"/>
        <v>118.54</v>
      </c>
      <c r="N108" s="17">
        <f t="shared" si="8"/>
        <v>19027685.18</v>
      </c>
      <c r="O108" s="17">
        <f t="shared" si="9"/>
        <v>23784102.68</v>
      </c>
    </row>
    <row r="109" spans="1:15" ht="15" customHeight="1">
      <c r="A109" s="16">
        <v>101</v>
      </c>
      <c r="B109" s="16" t="s">
        <v>1260</v>
      </c>
      <c r="C109" s="18" t="s">
        <v>117</v>
      </c>
      <c r="D109" s="21"/>
      <c r="E109" s="21" t="s">
        <v>2311</v>
      </c>
      <c r="F109" s="24"/>
      <c r="G109" s="13">
        <v>157817</v>
      </c>
      <c r="H109" s="13">
        <v>197268</v>
      </c>
      <c r="I109" s="14">
        <v>196.92692504284608</v>
      </c>
      <c r="J109" s="15"/>
      <c r="K109" s="16">
        <f t="shared" si="5"/>
        <v>0</v>
      </c>
      <c r="L109" s="16">
        <f t="shared" si="6"/>
        <v>196.92692504284608</v>
      </c>
      <c r="M109" s="16">
        <f t="shared" si="7"/>
        <v>196.92</v>
      </c>
      <c r="N109" s="17">
        <f t="shared" si="8"/>
        <v>31077323.639999997</v>
      </c>
      <c r="O109" s="17">
        <f t="shared" si="9"/>
        <v>38846014.559999995</v>
      </c>
    </row>
    <row r="110" spans="1:15" ht="15" customHeight="1">
      <c r="A110" s="16">
        <v>102</v>
      </c>
      <c r="B110" s="16" t="s">
        <v>1261</v>
      </c>
      <c r="C110" s="18" t="s">
        <v>118</v>
      </c>
      <c r="D110" s="21"/>
      <c r="E110" s="21" t="s">
        <v>2308</v>
      </c>
      <c r="F110" s="24"/>
      <c r="G110" s="13">
        <v>154246</v>
      </c>
      <c r="H110" s="13">
        <v>192805</v>
      </c>
      <c r="I110" s="14">
        <v>56.117283902785978</v>
      </c>
      <c r="J110" s="15"/>
      <c r="K110" s="16">
        <f t="shared" si="5"/>
        <v>0</v>
      </c>
      <c r="L110" s="16">
        <f t="shared" si="6"/>
        <v>56.117283902785978</v>
      </c>
      <c r="M110" s="16">
        <f t="shared" si="7"/>
        <v>56.11</v>
      </c>
      <c r="N110" s="17">
        <f t="shared" si="8"/>
        <v>8654743.0600000005</v>
      </c>
      <c r="O110" s="17">
        <f t="shared" si="9"/>
        <v>10818288.550000001</v>
      </c>
    </row>
    <row r="111" spans="1:15" ht="15" customHeight="1">
      <c r="A111" s="16">
        <v>103</v>
      </c>
      <c r="B111" s="16" t="s">
        <v>1262</v>
      </c>
      <c r="C111" s="18" t="s">
        <v>119</v>
      </c>
      <c r="D111" s="21"/>
      <c r="E111" s="21" t="s">
        <v>2308</v>
      </c>
      <c r="F111" s="24"/>
      <c r="G111" s="13">
        <v>299464</v>
      </c>
      <c r="H111" s="13">
        <v>374329</v>
      </c>
      <c r="I111" s="14">
        <v>14.025025628201812</v>
      </c>
      <c r="J111" s="15"/>
      <c r="K111" s="16">
        <f t="shared" si="5"/>
        <v>0</v>
      </c>
      <c r="L111" s="16">
        <f t="shared" si="6"/>
        <v>14.025025628201812</v>
      </c>
      <c r="M111" s="16">
        <f t="shared" si="7"/>
        <v>14.02</v>
      </c>
      <c r="N111" s="17">
        <f t="shared" si="8"/>
        <v>4198485.28</v>
      </c>
      <c r="O111" s="17">
        <f t="shared" si="9"/>
        <v>5248092.58</v>
      </c>
    </row>
    <row r="112" spans="1:15" ht="15" customHeight="1">
      <c r="A112" s="16">
        <v>104</v>
      </c>
      <c r="B112" s="16" t="s">
        <v>1263</v>
      </c>
      <c r="C112" s="18" t="s">
        <v>120</v>
      </c>
      <c r="D112" s="21"/>
      <c r="E112" s="21" t="s">
        <v>2308</v>
      </c>
      <c r="F112" s="24"/>
      <c r="G112" s="13">
        <v>295698</v>
      </c>
      <c r="H112" s="13">
        <v>369621</v>
      </c>
      <c r="I112" s="14">
        <v>83.834617905393259</v>
      </c>
      <c r="J112" s="15"/>
      <c r="K112" s="16">
        <f t="shared" si="5"/>
        <v>0</v>
      </c>
      <c r="L112" s="16">
        <f t="shared" si="6"/>
        <v>83.834617905393259</v>
      </c>
      <c r="M112" s="16">
        <f t="shared" si="7"/>
        <v>83.83</v>
      </c>
      <c r="N112" s="17">
        <f t="shared" si="8"/>
        <v>24788363.34</v>
      </c>
      <c r="O112" s="17">
        <f t="shared" si="9"/>
        <v>30985328.43</v>
      </c>
    </row>
    <row r="113" spans="1:15" ht="15" customHeight="1">
      <c r="A113" s="16">
        <v>105</v>
      </c>
      <c r="B113" s="16" t="s">
        <v>1264</v>
      </c>
      <c r="C113" s="18" t="s">
        <v>121</v>
      </c>
      <c r="D113" s="21"/>
      <c r="E113" s="21" t="s">
        <v>2308</v>
      </c>
      <c r="F113" s="24"/>
      <c r="G113" s="13">
        <v>146638</v>
      </c>
      <c r="H113" s="13">
        <v>183296</v>
      </c>
      <c r="I113" s="14">
        <v>28.720489633097721</v>
      </c>
      <c r="J113" s="15"/>
      <c r="K113" s="16">
        <f t="shared" si="5"/>
        <v>0</v>
      </c>
      <c r="L113" s="16">
        <f t="shared" si="6"/>
        <v>28.720489633097721</v>
      </c>
      <c r="M113" s="16">
        <f t="shared" si="7"/>
        <v>28.72</v>
      </c>
      <c r="N113" s="17">
        <f t="shared" si="8"/>
        <v>4211443.3599999994</v>
      </c>
      <c r="O113" s="17">
        <f t="shared" si="9"/>
        <v>5264261.1200000001</v>
      </c>
    </row>
    <row r="114" spans="1:15" ht="15" customHeight="1">
      <c r="A114" s="16">
        <v>106</v>
      </c>
      <c r="B114" s="16" t="s">
        <v>1265</v>
      </c>
      <c r="C114" s="18" t="s">
        <v>122</v>
      </c>
      <c r="D114" s="21"/>
      <c r="E114" s="21" t="s">
        <v>2312</v>
      </c>
      <c r="F114" s="24"/>
      <c r="G114" s="13">
        <v>141712</v>
      </c>
      <c r="H114" s="13">
        <v>177137</v>
      </c>
      <c r="I114" s="14">
        <v>442.13510192163676</v>
      </c>
      <c r="J114" s="15"/>
      <c r="K114" s="16">
        <f t="shared" si="5"/>
        <v>0</v>
      </c>
      <c r="L114" s="16">
        <f t="shared" si="6"/>
        <v>442.13510192163676</v>
      </c>
      <c r="M114" s="16">
        <f t="shared" si="7"/>
        <v>442.13</v>
      </c>
      <c r="N114" s="17">
        <f t="shared" si="8"/>
        <v>62655126.560000002</v>
      </c>
      <c r="O114" s="17">
        <f t="shared" si="9"/>
        <v>78317581.810000002</v>
      </c>
    </row>
    <row r="115" spans="1:15" ht="15" customHeight="1">
      <c r="A115" s="26">
        <v>107</v>
      </c>
      <c r="B115" s="26" t="s">
        <v>1266</v>
      </c>
      <c r="C115" s="27" t="s">
        <v>123</v>
      </c>
      <c r="D115" s="28"/>
      <c r="E115" s="28" t="s">
        <v>2308</v>
      </c>
      <c r="F115" s="29" t="s">
        <v>2329</v>
      </c>
      <c r="G115" s="30">
        <v>279280</v>
      </c>
      <c r="H115" s="30">
        <v>349095</v>
      </c>
      <c r="I115" s="31">
        <v>29.69</v>
      </c>
      <c r="J115" s="32"/>
      <c r="K115" s="26">
        <f t="shared" si="5"/>
        <v>0</v>
      </c>
      <c r="L115" s="26">
        <f t="shared" si="6"/>
        <v>29.69</v>
      </c>
      <c r="M115" s="26">
        <f t="shared" si="7"/>
        <v>29.69</v>
      </c>
      <c r="N115" s="33">
        <f t="shared" si="8"/>
        <v>8291823.2000000002</v>
      </c>
      <c r="O115" s="33">
        <f t="shared" si="9"/>
        <v>10364630.550000001</v>
      </c>
    </row>
    <row r="116" spans="1:15" ht="15" customHeight="1">
      <c r="A116" s="16">
        <v>108</v>
      </c>
      <c r="B116" s="16" t="s">
        <v>1267</v>
      </c>
      <c r="C116" s="18" t="s">
        <v>124</v>
      </c>
      <c r="D116" s="21"/>
      <c r="E116" s="21" t="s">
        <v>2308</v>
      </c>
      <c r="F116" s="24"/>
      <c r="G116" s="13">
        <v>139533</v>
      </c>
      <c r="H116" s="13">
        <v>174412</v>
      </c>
      <c r="I116" s="14">
        <v>81.970904884863785</v>
      </c>
      <c r="J116" s="15"/>
      <c r="K116" s="16">
        <f t="shared" si="5"/>
        <v>0</v>
      </c>
      <c r="L116" s="16">
        <f t="shared" si="6"/>
        <v>81.970904884863785</v>
      </c>
      <c r="M116" s="16">
        <f t="shared" si="7"/>
        <v>81.97</v>
      </c>
      <c r="N116" s="17">
        <f t="shared" si="8"/>
        <v>11437520.01</v>
      </c>
      <c r="O116" s="17">
        <f t="shared" si="9"/>
        <v>14296551.640000001</v>
      </c>
    </row>
    <row r="117" spans="1:15" ht="15" customHeight="1">
      <c r="A117" s="16">
        <v>109</v>
      </c>
      <c r="B117" s="16" t="s">
        <v>1268</v>
      </c>
      <c r="C117" s="18" t="s">
        <v>125</v>
      </c>
      <c r="D117" s="21"/>
      <c r="E117" s="21" t="s">
        <v>2308</v>
      </c>
      <c r="F117" s="24"/>
      <c r="G117" s="13">
        <v>278996</v>
      </c>
      <c r="H117" s="13">
        <v>348743</v>
      </c>
      <c r="I117" s="14">
        <v>4.536189977109589</v>
      </c>
      <c r="J117" s="15"/>
      <c r="K117" s="16">
        <f t="shared" si="5"/>
        <v>0</v>
      </c>
      <c r="L117" s="16">
        <f t="shared" si="6"/>
        <v>4.536189977109589</v>
      </c>
      <c r="M117" s="16">
        <f t="shared" si="7"/>
        <v>4.53</v>
      </c>
      <c r="N117" s="17">
        <f t="shared" si="8"/>
        <v>1263851.8800000001</v>
      </c>
      <c r="O117" s="17">
        <f t="shared" si="9"/>
        <v>1579805.79</v>
      </c>
    </row>
    <row r="118" spans="1:15" ht="15" customHeight="1">
      <c r="A118" s="16">
        <v>110</v>
      </c>
      <c r="B118" s="16" t="s">
        <v>1269</v>
      </c>
      <c r="C118" s="18" t="s">
        <v>126</v>
      </c>
      <c r="D118" s="21"/>
      <c r="E118" s="21" t="s">
        <v>2308</v>
      </c>
      <c r="F118" s="24"/>
      <c r="G118" s="13">
        <v>271420</v>
      </c>
      <c r="H118" s="13">
        <v>339272</v>
      </c>
      <c r="I118" s="14">
        <v>21.735112156889421</v>
      </c>
      <c r="J118" s="15"/>
      <c r="K118" s="16">
        <f t="shared" si="5"/>
        <v>0</v>
      </c>
      <c r="L118" s="16">
        <f t="shared" si="6"/>
        <v>21.735112156889421</v>
      </c>
      <c r="M118" s="16">
        <f t="shared" si="7"/>
        <v>21.73</v>
      </c>
      <c r="N118" s="17">
        <f t="shared" si="8"/>
        <v>5897956.6000000006</v>
      </c>
      <c r="O118" s="17">
        <f t="shared" si="9"/>
        <v>7372380.5600000005</v>
      </c>
    </row>
    <row r="119" spans="1:15" ht="15" customHeight="1">
      <c r="A119" s="16">
        <v>111</v>
      </c>
      <c r="B119" s="16" t="s">
        <v>1270</v>
      </c>
      <c r="C119" s="18" t="s">
        <v>127</v>
      </c>
      <c r="D119" s="21"/>
      <c r="E119" s="21" t="s">
        <v>2308</v>
      </c>
      <c r="F119" s="24"/>
      <c r="G119" s="13">
        <v>269340</v>
      </c>
      <c r="H119" s="13">
        <v>336672</v>
      </c>
      <c r="I119" s="14">
        <v>9.4720711302790814</v>
      </c>
      <c r="J119" s="15"/>
      <c r="K119" s="16">
        <f t="shared" si="5"/>
        <v>0</v>
      </c>
      <c r="L119" s="16">
        <f t="shared" si="6"/>
        <v>9.4720711302790814</v>
      </c>
      <c r="M119" s="16">
        <f t="shared" si="7"/>
        <v>9.4700000000000006</v>
      </c>
      <c r="N119" s="17">
        <f t="shared" si="8"/>
        <v>2550649.8000000003</v>
      </c>
      <c r="O119" s="17">
        <f t="shared" si="9"/>
        <v>3188283.8400000003</v>
      </c>
    </row>
    <row r="120" spans="1:15" ht="15" customHeight="1">
      <c r="A120" s="16">
        <v>112</v>
      </c>
      <c r="B120" s="16" t="s">
        <v>1271</v>
      </c>
      <c r="C120" s="18" t="s">
        <v>128</v>
      </c>
      <c r="D120" s="21"/>
      <c r="E120" s="21" t="s">
        <v>2308</v>
      </c>
      <c r="F120" s="24"/>
      <c r="G120" s="13">
        <v>264881</v>
      </c>
      <c r="H120" s="13">
        <v>331099</v>
      </c>
      <c r="I120" s="14">
        <v>80.524189302709459</v>
      </c>
      <c r="J120" s="15"/>
      <c r="K120" s="16">
        <f t="shared" si="5"/>
        <v>0</v>
      </c>
      <c r="L120" s="16">
        <f t="shared" si="6"/>
        <v>80.524189302709459</v>
      </c>
      <c r="M120" s="16">
        <f t="shared" si="7"/>
        <v>80.52</v>
      </c>
      <c r="N120" s="17">
        <f t="shared" si="8"/>
        <v>21328218.119999997</v>
      </c>
      <c r="O120" s="17">
        <f t="shared" si="9"/>
        <v>26660091.48</v>
      </c>
    </row>
    <row r="121" spans="1:15" ht="15" customHeight="1">
      <c r="A121" s="26">
        <v>113</v>
      </c>
      <c r="B121" s="26" t="s">
        <v>1272</v>
      </c>
      <c r="C121" s="27" t="s">
        <v>129</v>
      </c>
      <c r="D121" s="28"/>
      <c r="E121" s="28" t="s">
        <v>2313</v>
      </c>
      <c r="F121" s="29" t="s">
        <v>2331</v>
      </c>
      <c r="G121" s="30">
        <v>130538</v>
      </c>
      <c r="H121" s="30">
        <v>163169</v>
      </c>
      <c r="I121" s="31">
        <v>15.64</v>
      </c>
      <c r="J121" s="32"/>
      <c r="K121" s="26">
        <f t="shared" si="5"/>
        <v>0</v>
      </c>
      <c r="L121" s="26">
        <f t="shared" si="6"/>
        <v>15.64</v>
      </c>
      <c r="M121" s="26">
        <f t="shared" si="7"/>
        <v>15.64</v>
      </c>
      <c r="N121" s="33">
        <f t="shared" si="8"/>
        <v>2041614.32</v>
      </c>
      <c r="O121" s="33">
        <f t="shared" si="9"/>
        <v>2551963.16</v>
      </c>
    </row>
    <row r="122" spans="1:15" ht="15" customHeight="1">
      <c r="A122" s="16">
        <v>114</v>
      </c>
      <c r="B122" s="16" t="s">
        <v>1273</v>
      </c>
      <c r="C122" s="18" t="s">
        <v>130</v>
      </c>
      <c r="D122" s="21"/>
      <c r="E122" s="21" t="s">
        <v>2308</v>
      </c>
      <c r="F122" s="24"/>
      <c r="G122" s="13">
        <v>257681</v>
      </c>
      <c r="H122" s="13">
        <v>322099</v>
      </c>
      <c r="I122" s="14">
        <v>24.407070190389181</v>
      </c>
      <c r="J122" s="15"/>
      <c r="K122" s="16">
        <f t="shared" si="5"/>
        <v>0</v>
      </c>
      <c r="L122" s="16">
        <f t="shared" si="6"/>
        <v>24.407070190389181</v>
      </c>
      <c r="M122" s="16">
        <f t="shared" si="7"/>
        <v>24.4</v>
      </c>
      <c r="N122" s="17">
        <f t="shared" si="8"/>
        <v>6287416.3999999994</v>
      </c>
      <c r="O122" s="17">
        <f t="shared" si="9"/>
        <v>7859215.5999999996</v>
      </c>
    </row>
    <row r="123" spans="1:15" ht="15" customHeight="1">
      <c r="A123" s="16">
        <v>115</v>
      </c>
      <c r="B123" s="16" t="s">
        <v>1274</v>
      </c>
      <c r="C123" s="18" t="s">
        <v>131</v>
      </c>
      <c r="D123" s="21"/>
      <c r="E123" s="21" t="s">
        <v>2308</v>
      </c>
      <c r="F123" s="24"/>
      <c r="G123" s="13">
        <v>128180</v>
      </c>
      <c r="H123" s="13">
        <v>160222</v>
      </c>
      <c r="I123" s="14">
        <v>4.0990274827705742</v>
      </c>
      <c r="J123" s="15"/>
      <c r="K123" s="16">
        <f t="shared" si="5"/>
        <v>0</v>
      </c>
      <c r="L123" s="16">
        <f t="shared" si="6"/>
        <v>4.0990274827705742</v>
      </c>
      <c r="M123" s="16">
        <f t="shared" si="7"/>
        <v>4.09</v>
      </c>
      <c r="N123" s="17">
        <f t="shared" si="8"/>
        <v>524256.19999999995</v>
      </c>
      <c r="O123" s="17">
        <f t="shared" si="9"/>
        <v>655307.98</v>
      </c>
    </row>
    <row r="124" spans="1:15" ht="15" customHeight="1">
      <c r="A124" s="16">
        <v>116</v>
      </c>
      <c r="B124" s="16" t="s">
        <v>1275</v>
      </c>
      <c r="C124" s="18" t="s">
        <v>132</v>
      </c>
      <c r="D124" s="21"/>
      <c r="E124" s="21" t="s">
        <v>2314</v>
      </c>
      <c r="F124" s="24"/>
      <c r="G124" s="13">
        <v>125734</v>
      </c>
      <c r="H124" s="13">
        <v>157164</v>
      </c>
      <c r="I124" s="14">
        <v>40.216143205719064</v>
      </c>
      <c r="J124" s="15"/>
      <c r="K124" s="16">
        <f t="shared" si="5"/>
        <v>0</v>
      </c>
      <c r="L124" s="16">
        <f t="shared" si="6"/>
        <v>40.216143205719064</v>
      </c>
      <c r="M124" s="16">
        <f t="shared" si="7"/>
        <v>40.21</v>
      </c>
      <c r="N124" s="17">
        <f t="shared" si="8"/>
        <v>5055764.1399999997</v>
      </c>
      <c r="O124" s="17">
        <f t="shared" si="9"/>
        <v>6319564.4400000004</v>
      </c>
    </row>
    <row r="125" spans="1:15" ht="15" customHeight="1">
      <c r="A125" s="16">
        <v>117</v>
      </c>
      <c r="B125" s="16" t="s">
        <v>1276</v>
      </c>
      <c r="C125" s="18" t="s">
        <v>133</v>
      </c>
      <c r="D125" s="21"/>
      <c r="E125" s="21" t="s">
        <v>2308</v>
      </c>
      <c r="F125" s="24"/>
      <c r="G125" s="13">
        <v>248026</v>
      </c>
      <c r="H125" s="13">
        <v>310030</v>
      </c>
      <c r="I125" s="14">
        <v>11.20243321485567</v>
      </c>
      <c r="J125" s="15"/>
      <c r="K125" s="16">
        <f t="shared" si="5"/>
        <v>0</v>
      </c>
      <c r="L125" s="16">
        <f t="shared" si="6"/>
        <v>11.20243321485567</v>
      </c>
      <c r="M125" s="16">
        <f t="shared" si="7"/>
        <v>11.2</v>
      </c>
      <c r="N125" s="17">
        <f t="shared" si="8"/>
        <v>2777891.1999999997</v>
      </c>
      <c r="O125" s="17">
        <f t="shared" si="9"/>
        <v>3472336</v>
      </c>
    </row>
    <row r="126" spans="1:15" ht="15" customHeight="1">
      <c r="A126" s="16">
        <v>118</v>
      </c>
      <c r="B126" s="16" t="s">
        <v>1277</v>
      </c>
      <c r="C126" s="18" t="s">
        <v>134</v>
      </c>
      <c r="D126" s="21"/>
      <c r="E126" s="21" t="s">
        <v>2311</v>
      </c>
      <c r="F126" s="24"/>
      <c r="G126" s="13">
        <v>123852</v>
      </c>
      <c r="H126" s="13">
        <v>154812</v>
      </c>
      <c r="I126" s="14">
        <v>194.7472068990669</v>
      </c>
      <c r="J126" s="15"/>
      <c r="K126" s="16">
        <f t="shared" si="5"/>
        <v>0</v>
      </c>
      <c r="L126" s="16">
        <f t="shared" si="6"/>
        <v>194.7472068990669</v>
      </c>
      <c r="M126" s="16">
        <f t="shared" si="7"/>
        <v>194.74</v>
      </c>
      <c r="N126" s="17">
        <f t="shared" si="8"/>
        <v>24118938.48</v>
      </c>
      <c r="O126" s="17">
        <f t="shared" si="9"/>
        <v>30148088.880000003</v>
      </c>
    </row>
    <row r="127" spans="1:15" ht="15" customHeight="1">
      <c r="A127" s="16">
        <v>119</v>
      </c>
      <c r="B127" s="16" t="s">
        <v>1278</v>
      </c>
      <c r="C127" s="18" t="s">
        <v>135</v>
      </c>
      <c r="D127" s="21"/>
      <c r="E127" s="21" t="s">
        <v>2308</v>
      </c>
      <c r="F127" s="24"/>
      <c r="G127" s="13">
        <v>247588</v>
      </c>
      <c r="H127" s="13">
        <v>309480</v>
      </c>
      <c r="I127" s="14">
        <v>139.74613962336844</v>
      </c>
      <c r="J127" s="15"/>
      <c r="K127" s="16">
        <f t="shared" si="5"/>
        <v>0</v>
      </c>
      <c r="L127" s="16">
        <f t="shared" si="6"/>
        <v>139.74613962336844</v>
      </c>
      <c r="M127" s="16">
        <f t="shared" si="7"/>
        <v>139.74</v>
      </c>
      <c r="N127" s="17">
        <f t="shared" si="8"/>
        <v>34597947.120000005</v>
      </c>
      <c r="O127" s="17">
        <f t="shared" si="9"/>
        <v>43246735.200000003</v>
      </c>
    </row>
    <row r="128" spans="1:15" ht="15" customHeight="1">
      <c r="A128" s="16">
        <v>120</v>
      </c>
      <c r="B128" s="16" t="s">
        <v>1279</v>
      </c>
      <c r="C128" s="18" t="s">
        <v>136</v>
      </c>
      <c r="D128" s="21"/>
      <c r="E128" s="21" t="s">
        <v>2308</v>
      </c>
      <c r="F128" s="24"/>
      <c r="G128" s="13">
        <v>246500</v>
      </c>
      <c r="H128" s="13">
        <v>308123</v>
      </c>
      <c r="I128" s="14">
        <v>86.339729759527046</v>
      </c>
      <c r="J128" s="15"/>
      <c r="K128" s="16">
        <f t="shared" si="5"/>
        <v>0</v>
      </c>
      <c r="L128" s="16">
        <f t="shared" si="6"/>
        <v>86.339729759527046</v>
      </c>
      <c r="M128" s="16">
        <f t="shared" si="7"/>
        <v>86.33</v>
      </c>
      <c r="N128" s="17">
        <f t="shared" si="8"/>
        <v>21280345</v>
      </c>
      <c r="O128" s="17">
        <f t="shared" si="9"/>
        <v>26600258.59</v>
      </c>
    </row>
    <row r="129" spans="1:15" ht="15" customHeight="1">
      <c r="A129" s="16">
        <v>121</v>
      </c>
      <c r="B129" s="16" t="s">
        <v>1280</v>
      </c>
      <c r="C129" s="18" t="s">
        <v>137</v>
      </c>
      <c r="D129" s="21"/>
      <c r="E129" s="21" t="s">
        <v>2308</v>
      </c>
      <c r="F129" s="24"/>
      <c r="G129" s="13">
        <v>246217</v>
      </c>
      <c r="H129" s="13">
        <v>307770</v>
      </c>
      <c r="I129" s="14">
        <v>253.74862468043807</v>
      </c>
      <c r="J129" s="15"/>
      <c r="K129" s="16">
        <f t="shared" si="5"/>
        <v>0</v>
      </c>
      <c r="L129" s="16">
        <f t="shared" si="6"/>
        <v>253.74862468043807</v>
      </c>
      <c r="M129" s="16">
        <f t="shared" si="7"/>
        <v>253.74</v>
      </c>
      <c r="N129" s="17">
        <f t="shared" si="8"/>
        <v>62475101.580000006</v>
      </c>
      <c r="O129" s="17">
        <f t="shared" si="9"/>
        <v>78093559.799999997</v>
      </c>
    </row>
    <row r="130" spans="1:15" ht="15" customHeight="1">
      <c r="A130" s="16">
        <v>122</v>
      </c>
      <c r="B130" s="16" t="s">
        <v>1281</v>
      </c>
      <c r="C130" s="18" t="s">
        <v>138</v>
      </c>
      <c r="D130" s="21"/>
      <c r="E130" s="21" t="s">
        <v>2308</v>
      </c>
      <c r="F130" s="24"/>
      <c r="G130" s="13">
        <v>122310</v>
      </c>
      <c r="H130" s="13">
        <v>152885</v>
      </c>
      <c r="I130" s="14">
        <v>126.97406207616673</v>
      </c>
      <c r="J130" s="15"/>
      <c r="K130" s="16">
        <f t="shared" si="5"/>
        <v>0</v>
      </c>
      <c r="L130" s="16">
        <f t="shared" si="6"/>
        <v>126.97406207616673</v>
      </c>
      <c r="M130" s="16">
        <f t="shared" si="7"/>
        <v>126.97</v>
      </c>
      <c r="N130" s="17">
        <f t="shared" si="8"/>
        <v>15529700.699999999</v>
      </c>
      <c r="O130" s="17">
        <f t="shared" si="9"/>
        <v>19411808.449999999</v>
      </c>
    </row>
    <row r="131" spans="1:15" ht="15" customHeight="1">
      <c r="A131" s="16">
        <v>123</v>
      </c>
      <c r="B131" s="16" t="s">
        <v>1282</v>
      </c>
      <c r="C131" s="18" t="s">
        <v>139</v>
      </c>
      <c r="D131" s="21"/>
      <c r="E131" s="21" t="s">
        <v>2308</v>
      </c>
      <c r="F131" s="24"/>
      <c r="G131" s="13">
        <v>121645</v>
      </c>
      <c r="H131" s="13">
        <v>152053</v>
      </c>
      <c r="I131" s="14">
        <v>118.75259307211674</v>
      </c>
      <c r="J131" s="15"/>
      <c r="K131" s="16">
        <f t="shared" si="5"/>
        <v>0</v>
      </c>
      <c r="L131" s="16">
        <f t="shared" si="6"/>
        <v>118.75259307211674</v>
      </c>
      <c r="M131" s="16">
        <f t="shared" si="7"/>
        <v>118.75</v>
      </c>
      <c r="N131" s="17">
        <f t="shared" si="8"/>
        <v>14445343.75</v>
      </c>
      <c r="O131" s="17">
        <f t="shared" si="9"/>
        <v>18056293.75</v>
      </c>
    </row>
    <row r="132" spans="1:15" ht="15" customHeight="1">
      <c r="A132" s="16">
        <v>124</v>
      </c>
      <c r="B132" s="16" t="s">
        <v>1283</v>
      </c>
      <c r="C132" s="18" t="s">
        <v>140</v>
      </c>
      <c r="D132" s="21"/>
      <c r="E132" s="21" t="s">
        <v>2308</v>
      </c>
      <c r="F132" s="24"/>
      <c r="G132" s="13">
        <v>239563</v>
      </c>
      <c r="H132" s="13">
        <v>299453</v>
      </c>
      <c r="I132" s="14">
        <v>14.025025628201812</v>
      </c>
      <c r="J132" s="15"/>
      <c r="K132" s="16">
        <f t="shared" si="5"/>
        <v>0</v>
      </c>
      <c r="L132" s="16">
        <f t="shared" si="6"/>
        <v>14.025025628201812</v>
      </c>
      <c r="M132" s="16">
        <f t="shared" si="7"/>
        <v>14.02</v>
      </c>
      <c r="N132" s="17">
        <f t="shared" si="8"/>
        <v>3358673.26</v>
      </c>
      <c r="O132" s="17">
        <f t="shared" si="9"/>
        <v>4198331.0599999996</v>
      </c>
    </row>
    <row r="133" spans="1:15" ht="15" customHeight="1">
      <c r="A133" s="16">
        <v>125</v>
      </c>
      <c r="B133" s="16" t="s">
        <v>1284</v>
      </c>
      <c r="C133" s="18" t="s">
        <v>141</v>
      </c>
      <c r="D133" s="21"/>
      <c r="E133" s="21" t="s">
        <v>2308</v>
      </c>
      <c r="F133" s="24"/>
      <c r="G133" s="13">
        <v>226806</v>
      </c>
      <c r="H133" s="13">
        <v>283504</v>
      </c>
      <c r="I133" s="14">
        <v>11.738876652816215</v>
      </c>
      <c r="J133" s="15"/>
      <c r="K133" s="16">
        <f t="shared" si="5"/>
        <v>0</v>
      </c>
      <c r="L133" s="16">
        <f t="shared" si="6"/>
        <v>11.738876652816215</v>
      </c>
      <c r="M133" s="16">
        <f t="shared" si="7"/>
        <v>11.73</v>
      </c>
      <c r="N133" s="17">
        <f t="shared" si="8"/>
        <v>2660434.38</v>
      </c>
      <c r="O133" s="17">
        <f t="shared" si="9"/>
        <v>3325501.92</v>
      </c>
    </row>
    <row r="134" spans="1:15" ht="15" customHeight="1">
      <c r="A134" s="16">
        <v>126</v>
      </c>
      <c r="B134" s="16" t="s">
        <v>1285</v>
      </c>
      <c r="C134" s="18" t="s">
        <v>142</v>
      </c>
      <c r="D134" s="21"/>
      <c r="E134" s="21" t="s">
        <v>2308</v>
      </c>
      <c r="F134" s="24"/>
      <c r="G134" s="13">
        <v>225795</v>
      </c>
      <c r="H134" s="13">
        <v>282240</v>
      </c>
      <c r="I134" s="14">
        <v>25.533763911127718</v>
      </c>
      <c r="J134" s="15"/>
      <c r="K134" s="16">
        <f t="shared" si="5"/>
        <v>0</v>
      </c>
      <c r="L134" s="16">
        <f t="shared" si="6"/>
        <v>25.533763911127718</v>
      </c>
      <c r="M134" s="16">
        <f t="shared" si="7"/>
        <v>25.53</v>
      </c>
      <c r="N134" s="17">
        <f t="shared" si="8"/>
        <v>5764546.3500000006</v>
      </c>
      <c r="O134" s="17">
        <f t="shared" si="9"/>
        <v>7205587.2000000002</v>
      </c>
    </row>
    <row r="135" spans="1:15" ht="15" customHeight="1">
      <c r="A135" s="16">
        <v>127</v>
      </c>
      <c r="B135" s="16" t="s">
        <v>1286</v>
      </c>
      <c r="C135" s="18" t="s">
        <v>143</v>
      </c>
      <c r="D135" s="21"/>
      <c r="E135" s="21" t="s">
        <v>2308</v>
      </c>
      <c r="F135" s="24"/>
      <c r="G135" s="13">
        <v>112093</v>
      </c>
      <c r="H135" s="13">
        <v>140112</v>
      </c>
      <c r="I135" s="14">
        <v>126.25809200937009</v>
      </c>
      <c r="J135" s="15"/>
      <c r="K135" s="16">
        <f t="shared" si="5"/>
        <v>0</v>
      </c>
      <c r="L135" s="16">
        <f t="shared" si="6"/>
        <v>126.25809200937009</v>
      </c>
      <c r="M135" s="16">
        <f t="shared" si="7"/>
        <v>126.25</v>
      </c>
      <c r="N135" s="17">
        <f t="shared" si="8"/>
        <v>14151741.25</v>
      </c>
      <c r="O135" s="17">
        <f t="shared" si="9"/>
        <v>17689140</v>
      </c>
    </row>
    <row r="136" spans="1:15" ht="15" customHeight="1">
      <c r="A136" s="16">
        <v>128</v>
      </c>
      <c r="B136" s="16" t="s">
        <v>1287</v>
      </c>
      <c r="C136" s="18" t="s">
        <v>144</v>
      </c>
      <c r="D136" s="21"/>
      <c r="E136" s="21" t="s">
        <v>2308</v>
      </c>
      <c r="F136" s="24"/>
      <c r="G136" s="13">
        <v>222634</v>
      </c>
      <c r="H136" s="13">
        <v>278290</v>
      </c>
      <c r="I136" s="14">
        <v>17.036325885299767</v>
      </c>
      <c r="J136" s="15"/>
      <c r="K136" s="16">
        <f t="shared" si="5"/>
        <v>0</v>
      </c>
      <c r="L136" s="16">
        <f t="shared" si="6"/>
        <v>17.036325885299767</v>
      </c>
      <c r="M136" s="16">
        <f t="shared" si="7"/>
        <v>17.03</v>
      </c>
      <c r="N136" s="17">
        <f t="shared" si="8"/>
        <v>3791457.0200000005</v>
      </c>
      <c r="O136" s="17">
        <f t="shared" si="9"/>
        <v>4739278.7</v>
      </c>
    </row>
    <row r="137" spans="1:15" ht="15" customHeight="1">
      <c r="A137" s="16">
        <v>129</v>
      </c>
      <c r="B137" s="16" t="s">
        <v>1288</v>
      </c>
      <c r="C137" s="18" t="s">
        <v>145</v>
      </c>
      <c r="D137" s="21"/>
      <c r="E137" s="21" t="s">
        <v>2308</v>
      </c>
      <c r="F137" s="24"/>
      <c r="G137" s="13">
        <v>220626</v>
      </c>
      <c r="H137" s="13">
        <v>275781</v>
      </c>
      <c r="I137" s="14">
        <v>14.025025628201812</v>
      </c>
      <c r="J137" s="15"/>
      <c r="K137" s="16">
        <f t="shared" ref="K137:K200" si="10">I137*J137</f>
        <v>0</v>
      </c>
      <c r="L137" s="16">
        <f t="shared" ref="L137:L200" si="11">I137-K137</f>
        <v>14.025025628201812</v>
      </c>
      <c r="M137" s="16">
        <f t="shared" ref="M137:M200" si="12">TRUNC(L137,2)</f>
        <v>14.02</v>
      </c>
      <c r="N137" s="17">
        <f t="shared" ref="N137:N200" si="13">G137*M137</f>
        <v>3093176.52</v>
      </c>
      <c r="O137" s="17">
        <f t="shared" ref="O137:O200" si="14">H137*M137</f>
        <v>3866449.62</v>
      </c>
    </row>
    <row r="138" spans="1:15" ht="15" customHeight="1">
      <c r="A138" s="16">
        <v>130</v>
      </c>
      <c r="B138" s="16" t="s">
        <v>1289</v>
      </c>
      <c r="C138" s="18" t="s">
        <v>146</v>
      </c>
      <c r="D138" s="21"/>
      <c r="E138" s="21" t="s">
        <v>2308</v>
      </c>
      <c r="F138" s="24"/>
      <c r="G138" s="13">
        <v>108955</v>
      </c>
      <c r="H138" s="13">
        <v>136190</v>
      </c>
      <c r="I138" s="14">
        <v>3.0188131814286816</v>
      </c>
      <c r="J138" s="15"/>
      <c r="K138" s="16">
        <f t="shared" si="10"/>
        <v>0</v>
      </c>
      <c r="L138" s="16">
        <f t="shared" si="11"/>
        <v>3.0188131814286816</v>
      </c>
      <c r="M138" s="16">
        <f t="shared" si="12"/>
        <v>3.01</v>
      </c>
      <c r="N138" s="17">
        <f t="shared" si="13"/>
        <v>327954.55</v>
      </c>
      <c r="O138" s="17">
        <f t="shared" si="14"/>
        <v>409931.89999999997</v>
      </c>
    </row>
    <row r="139" spans="1:15" ht="15" customHeight="1">
      <c r="A139" s="16">
        <v>131</v>
      </c>
      <c r="B139" s="16" t="s">
        <v>1290</v>
      </c>
      <c r="C139" s="18" t="s">
        <v>147</v>
      </c>
      <c r="D139" s="21"/>
      <c r="E139" s="21" t="s">
        <v>2308</v>
      </c>
      <c r="F139" s="24"/>
      <c r="G139" s="13">
        <v>217838</v>
      </c>
      <c r="H139" s="13">
        <v>272293</v>
      </c>
      <c r="I139" s="14">
        <v>28.139815647518827</v>
      </c>
      <c r="J139" s="15"/>
      <c r="K139" s="16">
        <f t="shared" si="10"/>
        <v>0</v>
      </c>
      <c r="L139" s="16">
        <f t="shared" si="11"/>
        <v>28.139815647518827</v>
      </c>
      <c r="M139" s="16">
        <f t="shared" si="12"/>
        <v>28.13</v>
      </c>
      <c r="N139" s="17">
        <f t="shared" si="13"/>
        <v>6127782.9399999995</v>
      </c>
      <c r="O139" s="17">
        <f t="shared" si="14"/>
        <v>7659602.0899999999</v>
      </c>
    </row>
    <row r="140" spans="1:15" ht="15" customHeight="1">
      <c r="A140" s="16">
        <v>132</v>
      </c>
      <c r="B140" s="16" t="s">
        <v>1291</v>
      </c>
      <c r="C140" s="18" t="s">
        <v>148</v>
      </c>
      <c r="D140" s="21"/>
      <c r="E140" s="21" t="s">
        <v>2308</v>
      </c>
      <c r="F140" s="24"/>
      <c r="G140" s="13">
        <v>216107</v>
      </c>
      <c r="H140" s="13">
        <v>270130</v>
      </c>
      <c r="I140" s="14">
        <v>4.1086722533182698</v>
      </c>
      <c r="J140" s="15"/>
      <c r="K140" s="16">
        <f t="shared" si="10"/>
        <v>0</v>
      </c>
      <c r="L140" s="16">
        <f t="shared" si="11"/>
        <v>4.1086722533182698</v>
      </c>
      <c r="M140" s="16">
        <f t="shared" si="12"/>
        <v>4.0999999999999996</v>
      </c>
      <c r="N140" s="17">
        <f t="shared" si="13"/>
        <v>886038.7</v>
      </c>
      <c r="O140" s="17">
        <f t="shared" si="14"/>
        <v>1107533</v>
      </c>
    </row>
    <row r="141" spans="1:15" ht="15" customHeight="1">
      <c r="A141" s="16">
        <v>133</v>
      </c>
      <c r="B141" s="16" t="s">
        <v>1292</v>
      </c>
      <c r="C141" s="18" t="s">
        <v>149</v>
      </c>
      <c r="D141" s="21"/>
      <c r="E141" s="21" t="s">
        <v>2308</v>
      </c>
      <c r="F141" s="24"/>
      <c r="G141" s="13">
        <v>215147</v>
      </c>
      <c r="H141" s="13">
        <v>268932</v>
      </c>
      <c r="I141" s="14">
        <v>75.375309590447714</v>
      </c>
      <c r="J141" s="15"/>
      <c r="K141" s="16">
        <f t="shared" si="10"/>
        <v>0</v>
      </c>
      <c r="L141" s="16">
        <f t="shared" si="11"/>
        <v>75.375309590447714</v>
      </c>
      <c r="M141" s="16">
        <f t="shared" si="12"/>
        <v>75.37</v>
      </c>
      <c r="N141" s="17">
        <f t="shared" si="13"/>
        <v>16215629.390000001</v>
      </c>
      <c r="O141" s="17">
        <f t="shared" si="14"/>
        <v>20269404.84</v>
      </c>
    </row>
    <row r="142" spans="1:15" ht="15" customHeight="1">
      <c r="A142" s="16">
        <v>134</v>
      </c>
      <c r="B142" s="16" t="s">
        <v>1293</v>
      </c>
      <c r="C142" s="18" t="s">
        <v>150</v>
      </c>
      <c r="D142" s="21"/>
      <c r="E142" s="21" t="s">
        <v>2308</v>
      </c>
      <c r="F142" s="24"/>
      <c r="G142" s="13">
        <v>212992</v>
      </c>
      <c r="H142" s="13">
        <v>266237</v>
      </c>
      <c r="I142" s="14">
        <v>2.5942226108786066</v>
      </c>
      <c r="J142" s="15"/>
      <c r="K142" s="16">
        <f t="shared" si="10"/>
        <v>0</v>
      </c>
      <c r="L142" s="16">
        <f t="shared" si="11"/>
        <v>2.5942226108786066</v>
      </c>
      <c r="M142" s="16">
        <f t="shared" si="12"/>
        <v>2.59</v>
      </c>
      <c r="N142" s="17">
        <f t="shared" si="13"/>
        <v>551649.28000000003</v>
      </c>
      <c r="O142" s="17">
        <f t="shared" si="14"/>
        <v>689553.83</v>
      </c>
    </row>
    <row r="143" spans="1:15" ht="15" customHeight="1">
      <c r="A143" s="16">
        <v>135</v>
      </c>
      <c r="B143" s="16" t="s">
        <v>1294</v>
      </c>
      <c r="C143" s="18" t="s">
        <v>151</v>
      </c>
      <c r="D143" s="21"/>
      <c r="E143" s="21" t="s">
        <v>2308</v>
      </c>
      <c r="F143" s="24"/>
      <c r="G143" s="13">
        <v>106012</v>
      </c>
      <c r="H143" s="13">
        <v>132513</v>
      </c>
      <c r="I143" s="14">
        <v>81.897836376696688</v>
      </c>
      <c r="J143" s="15"/>
      <c r="K143" s="16">
        <f t="shared" si="10"/>
        <v>0</v>
      </c>
      <c r="L143" s="16">
        <f t="shared" si="11"/>
        <v>81.897836376696688</v>
      </c>
      <c r="M143" s="16">
        <f t="shared" si="12"/>
        <v>81.89</v>
      </c>
      <c r="N143" s="17">
        <f t="shared" si="13"/>
        <v>8681322.6799999997</v>
      </c>
      <c r="O143" s="17">
        <f t="shared" si="14"/>
        <v>10851489.57</v>
      </c>
    </row>
    <row r="144" spans="1:15" ht="15" customHeight="1">
      <c r="A144" s="16">
        <v>136</v>
      </c>
      <c r="B144" s="16" t="s">
        <v>1295</v>
      </c>
      <c r="C144" s="18" t="s">
        <v>152</v>
      </c>
      <c r="D144" s="21"/>
      <c r="E144" s="21" t="s">
        <v>2308</v>
      </c>
      <c r="F144" s="24"/>
      <c r="G144" s="13">
        <v>100334</v>
      </c>
      <c r="H144" s="13">
        <v>125417</v>
      </c>
      <c r="I144" s="14">
        <v>103.61518105992944</v>
      </c>
      <c r="J144" s="15"/>
      <c r="K144" s="16">
        <f t="shared" si="10"/>
        <v>0</v>
      </c>
      <c r="L144" s="16">
        <f t="shared" si="11"/>
        <v>103.61518105992944</v>
      </c>
      <c r="M144" s="16">
        <f t="shared" si="12"/>
        <v>103.61</v>
      </c>
      <c r="N144" s="17">
        <f t="shared" si="13"/>
        <v>10395605.74</v>
      </c>
      <c r="O144" s="17">
        <f t="shared" si="14"/>
        <v>12994455.369999999</v>
      </c>
    </row>
    <row r="145" spans="1:15" ht="15" customHeight="1">
      <c r="A145" s="16">
        <v>137</v>
      </c>
      <c r="B145" s="16" t="s">
        <v>1296</v>
      </c>
      <c r="C145" s="18" t="s">
        <v>153</v>
      </c>
      <c r="D145" s="21"/>
      <c r="E145" s="21" t="s">
        <v>2308</v>
      </c>
      <c r="F145" s="24"/>
      <c r="G145" s="13">
        <v>98176</v>
      </c>
      <c r="H145" s="13">
        <v>122715</v>
      </c>
      <c r="I145" s="14">
        <v>78.141930977428672</v>
      </c>
      <c r="J145" s="15"/>
      <c r="K145" s="16">
        <f t="shared" si="10"/>
        <v>0</v>
      </c>
      <c r="L145" s="16">
        <f t="shared" si="11"/>
        <v>78.141930977428672</v>
      </c>
      <c r="M145" s="16">
        <f t="shared" si="12"/>
        <v>78.14</v>
      </c>
      <c r="N145" s="17">
        <f t="shared" si="13"/>
        <v>7671472.6399999997</v>
      </c>
      <c r="O145" s="17">
        <f t="shared" si="14"/>
        <v>9588950.0999999996</v>
      </c>
    </row>
    <row r="146" spans="1:15" ht="15" customHeight="1">
      <c r="A146" s="16">
        <v>138</v>
      </c>
      <c r="B146" s="16" t="s">
        <v>1297</v>
      </c>
      <c r="C146" s="18" t="s">
        <v>154</v>
      </c>
      <c r="D146" s="21"/>
      <c r="E146" s="21" t="s">
        <v>2308</v>
      </c>
      <c r="F146" s="24"/>
      <c r="G146" s="13">
        <v>196311</v>
      </c>
      <c r="H146" s="13">
        <v>245387</v>
      </c>
      <c r="I146" s="14">
        <v>141.79231140682759</v>
      </c>
      <c r="J146" s="15"/>
      <c r="K146" s="16">
        <f t="shared" si="10"/>
        <v>0</v>
      </c>
      <c r="L146" s="16">
        <f t="shared" si="11"/>
        <v>141.79231140682759</v>
      </c>
      <c r="M146" s="16">
        <f t="shared" si="12"/>
        <v>141.79</v>
      </c>
      <c r="N146" s="17">
        <f t="shared" si="13"/>
        <v>27834936.689999998</v>
      </c>
      <c r="O146" s="17">
        <f t="shared" si="14"/>
        <v>34793422.729999997</v>
      </c>
    </row>
    <row r="147" spans="1:15" ht="15" customHeight="1">
      <c r="A147" s="16">
        <v>139</v>
      </c>
      <c r="B147" s="16" t="s">
        <v>1298</v>
      </c>
      <c r="C147" s="18" t="s">
        <v>155</v>
      </c>
      <c r="D147" s="21"/>
      <c r="E147" s="21" t="s">
        <v>2308</v>
      </c>
      <c r="F147" s="24"/>
      <c r="G147" s="13">
        <v>193219</v>
      </c>
      <c r="H147" s="13">
        <v>241520</v>
      </c>
      <c r="I147" s="14">
        <v>11.738876652816215</v>
      </c>
      <c r="J147" s="15"/>
      <c r="K147" s="16">
        <f t="shared" si="10"/>
        <v>0</v>
      </c>
      <c r="L147" s="16">
        <f t="shared" si="11"/>
        <v>11.738876652816215</v>
      </c>
      <c r="M147" s="16">
        <f t="shared" si="12"/>
        <v>11.73</v>
      </c>
      <c r="N147" s="17">
        <f t="shared" si="13"/>
        <v>2266458.87</v>
      </c>
      <c r="O147" s="17">
        <f t="shared" si="14"/>
        <v>2833029.6</v>
      </c>
    </row>
    <row r="148" spans="1:15" ht="15" customHeight="1">
      <c r="A148" s="16">
        <v>140</v>
      </c>
      <c r="B148" s="16" t="s">
        <v>1299</v>
      </c>
      <c r="C148" s="18" t="s">
        <v>156</v>
      </c>
      <c r="D148" s="21"/>
      <c r="E148" s="21" t="s">
        <v>2308</v>
      </c>
      <c r="F148" s="24"/>
      <c r="G148" s="13">
        <v>189962</v>
      </c>
      <c r="H148" s="13">
        <v>237451</v>
      </c>
      <c r="I148" s="14">
        <v>10.235105625680809</v>
      </c>
      <c r="J148" s="15"/>
      <c r="K148" s="16">
        <f t="shared" si="10"/>
        <v>0</v>
      </c>
      <c r="L148" s="16">
        <f t="shared" si="11"/>
        <v>10.235105625680809</v>
      </c>
      <c r="M148" s="16">
        <f t="shared" si="12"/>
        <v>10.23</v>
      </c>
      <c r="N148" s="17">
        <f t="shared" si="13"/>
        <v>1943311.26</v>
      </c>
      <c r="O148" s="17">
        <f t="shared" si="14"/>
        <v>2429123.73</v>
      </c>
    </row>
    <row r="149" spans="1:15" ht="15" customHeight="1">
      <c r="A149" s="16">
        <v>141</v>
      </c>
      <c r="B149" s="16" t="s">
        <v>1300</v>
      </c>
      <c r="C149" s="18" t="s">
        <v>157</v>
      </c>
      <c r="D149" s="21"/>
      <c r="E149" s="21" t="s">
        <v>2308</v>
      </c>
      <c r="F149" s="24"/>
      <c r="G149" s="13">
        <v>184378</v>
      </c>
      <c r="H149" s="13">
        <v>230470</v>
      </c>
      <c r="I149" s="14">
        <v>6.7803480736335748</v>
      </c>
      <c r="J149" s="15"/>
      <c r="K149" s="16">
        <f t="shared" si="10"/>
        <v>0</v>
      </c>
      <c r="L149" s="16">
        <f t="shared" si="11"/>
        <v>6.7803480736335748</v>
      </c>
      <c r="M149" s="16">
        <f t="shared" si="12"/>
        <v>6.78</v>
      </c>
      <c r="N149" s="17">
        <f t="shared" si="13"/>
        <v>1250082.8400000001</v>
      </c>
      <c r="O149" s="17">
        <f t="shared" si="14"/>
        <v>1562586.6</v>
      </c>
    </row>
    <row r="150" spans="1:15" ht="15" customHeight="1">
      <c r="A150" s="16">
        <v>142</v>
      </c>
      <c r="B150" s="16" t="s">
        <v>1301</v>
      </c>
      <c r="C150" s="18" t="s">
        <v>158</v>
      </c>
      <c r="D150" s="21"/>
      <c r="E150" s="21" t="s">
        <v>2308</v>
      </c>
      <c r="F150" s="24"/>
      <c r="G150" s="13">
        <v>180075</v>
      </c>
      <c r="H150" s="13">
        <v>225090</v>
      </c>
      <c r="I150" s="14">
        <v>112.0015085706561</v>
      </c>
      <c r="J150" s="15"/>
      <c r="K150" s="16">
        <f t="shared" si="10"/>
        <v>0</v>
      </c>
      <c r="L150" s="16">
        <f t="shared" si="11"/>
        <v>112.0015085706561</v>
      </c>
      <c r="M150" s="16">
        <f t="shared" si="12"/>
        <v>112</v>
      </c>
      <c r="N150" s="17">
        <f t="shared" si="13"/>
        <v>20168400</v>
      </c>
      <c r="O150" s="17">
        <f t="shared" si="14"/>
        <v>25210080</v>
      </c>
    </row>
    <row r="151" spans="1:15" ht="15" customHeight="1">
      <c r="A151" s="16">
        <v>143</v>
      </c>
      <c r="B151" s="16" t="s">
        <v>1302</v>
      </c>
      <c r="C151" s="18" t="s">
        <v>159</v>
      </c>
      <c r="D151" s="21"/>
      <c r="E151" s="21" t="s">
        <v>2308</v>
      </c>
      <c r="F151" s="24"/>
      <c r="G151" s="13">
        <v>177147</v>
      </c>
      <c r="H151" s="13">
        <v>221432</v>
      </c>
      <c r="I151" s="14">
        <v>4.21476472934292</v>
      </c>
      <c r="J151" s="15"/>
      <c r="K151" s="16">
        <f t="shared" si="10"/>
        <v>0</v>
      </c>
      <c r="L151" s="16">
        <f t="shared" si="11"/>
        <v>4.21476472934292</v>
      </c>
      <c r="M151" s="16">
        <f t="shared" si="12"/>
        <v>4.21</v>
      </c>
      <c r="N151" s="17">
        <f t="shared" si="13"/>
        <v>745788.87</v>
      </c>
      <c r="O151" s="17">
        <f t="shared" si="14"/>
        <v>932228.72</v>
      </c>
    </row>
    <row r="152" spans="1:15" ht="15" customHeight="1">
      <c r="A152" s="16">
        <v>144</v>
      </c>
      <c r="B152" s="16" t="s">
        <v>1303</v>
      </c>
      <c r="C152" s="18" t="s">
        <v>160</v>
      </c>
      <c r="D152" s="21"/>
      <c r="E152" s="21" t="s">
        <v>2308</v>
      </c>
      <c r="F152" s="24"/>
      <c r="G152" s="13">
        <v>176791</v>
      </c>
      <c r="H152" s="13">
        <v>220984</v>
      </c>
      <c r="I152" s="14">
        <v>4.5897985829398298</v>
      </c>
      <c r="J152" s="15"/>
      <c r="K152" s="16">
        <f t="shared" si="10"/>
        <v>0</v>
      </c>
      <c r="L152" s="16">
        <f t="shared" si="11"/>
        <v>4.5897985829398298</v>
      </c>
      <c r="M152" s="16">
        <f t="shared" si="12"/>
        <v>4.58</v>
      </c>
      <c r="N152" s="17">
        <f t="shared" si="13"/>
        <v>809702.78</v>
      </c>
      <c r="O152" s="17">
        <f t="shared" si="14"/>
        <v>1012106.72</v>
      </c>
    </row>
    <row r="153" spans="1:15" ht="15" customHeight="1">
      <c r="A153" s="16">
        <v>145</v>
      </c>
      <c r="B153" s="16" t="s">
        <v>1304</v>
      </c>
      <c r="C153" s="18" t="s">
        <v>161</v>
      </c>
      <c r="D153" s="21"/>
      <c r="E153" s="21" t="s">
        <v>2308</v>
      </c>
      <c r="F153" s="24"/>
      <c r="G153" s="13">
        <v>86659</v>
      </c>
      <c r="H153" s="13">
        <v>108321</v>
      </c>
      <c r="I153" s="14">
        <v>167.85591910871898</v>
      </c>
      <c r="J153" s="15"/>
      <c r="K153" s="16">
        <f t="shared" si="10"/>
        <v>0</v>
      </c>
      <c r="L153" s="16">
        <f t="shared" si="11"/>
        <v>167.85591910871898</v>
      </c>
      <c r="M153" s="16">
        <f t="shared" si="12"/>
        <v>167.85</v>
      </c>
      <c r="N153" s="17">
        <f t="shared" si="13"/>
        <v>14545713.15</v>
      </c>
      <c r="O153" s="17">
        <f t="shared" si="14"/>
        <v>18181679.849999998</v>
      </c>
    </row>
    <row r="154" spans="1:15" ht="15" customHeight="1">
      <c r="A154" s="16">
        <v>146</v>
      </c>
      <c r="B154" s="16" t="s">
        <v>1305</v>
      </c>
      <c r="C154" s="18" t="s">
        <v>162</v>
      </c>
      <c r="D154" s="21"/>
      <c r="E154" s="21" t="s">
        <v>2308</v>
      </c>
      <c r="F154" s="24"/>
      <c r="G154" s="13">
        <v>85594</v>
      </c>
      <c r="H154" s="13">
        <v>106989</v>
      </c>
      <c r="I154" s="14">
        <v>90.246118014786504</v>
      </c>
      <c r="J154" s="15"/>
      <c r="K154" s="16">
        <f t="shared" si="10"/>
        <v>0</v>
      </c>
      <c r="L154" s="16">
        <f t="shared" si="11"/>
        <v>90.246118014786504</v>
      </c>
      <c r="M154" s="16">
        <f t="shared" si="12"/>
        <v>90.24</v>
      </c>
      <c r="N154" s="17">
        <f t="shared" si="13"/>
        <v>7724002.5599999996</v>
      </c>
      <c r="O154" s="17">
        <f t="shared" si="14"/>
        <v>9654687.3599999994</v>
      </c>
    </row>
    <row r="155" spans="1:15" ht="15" customHeight="1">
      <c r="A155" s="16">
        <v>147</v>
      </c>
      <c r="B155" s="16" t="s">
        <v>1306</v>
      </c>
      <c r="C155" s="18" t="s">
        <v>163</v>
      </c>
      <c r="D155" s="21"/>
      <c r="E155" s="21" t="s">
        <v>2308</v>
      </c>
      <c r="F155" s="24"/>
      <c r="G155" s="13">
        <v>169752</v>
      </c>
      <c r="H155" s="13">
        <v>212189</v>
      </c>
      <c r="I155" s="14">
        <v>14.025025628201812</v>
      </c>
      <c r="J155" s="15"/>
      <c r="K155" s="16">
        <f t="shared" si="10"/>
        <v>0</v>
      </c>
      <c r="L155" s="16">
        <f t="shared" si="11"/>
        <v>14.025025628201812</v>
      </c>
      <c r="M155" s="16">
        <f t="shared" si="12"/>
        <v>14.02</v>
      </c>
      <c r="N155" s="17">
        <f t="shared" si="13"/>
        <v>2379923.04</v>
      </c>
      <c r="O155" s="17">
        <f t="shared" si="14"/>
        <v>2974889.78</v>
      </c>
    </row>
    <row r="156" spans="1:15" ht="15" customHeight="1">
      <c r="A156" s="16">
        <v>148</v>
      </c>
      <c r="B156" s="16" t="s">
        <v>1307</v>
      </c>
      <c r="C156" s="18" t="s">
        <v>164</v>
      </c>
      <c r="D156" s="21"/>
      <c r="E156" s="21" t="s">
        <v>2308</v>
      </c>
      <c r="F156" s="24"/>
      <c r="G156" s="13">
        <v>166769</v>
      </c>
      <c r="H156" s="13">
        <v>208457</v>
      </c>
      <c r="I156" s="14">
        <v>12.41719670683179</v>
      </c>
      <c r="J156" s="15"/>
      <c r="K156" s="16">
        <f t="shared" si="10"/>
        <v>0</v>
      </c>
      <c r="L156" s="16">
        <f t="shared" si="11"/>
        <v>12.41719670683179</v>
      </c>
      <c r="M156" s="16">
        <f t="shared" si="12"/>
        <v>12.41</v>
      </c>
      <c r="N156" s="17">
        <f t="shared" si="13"/>
        <v>2069603.29</v>
      </c>
      <c r="O156" s="17">
        <f t="shared" si="14"/>
        <v>2586951.37</v>
      </c>
    </row>
    <row r="157" spans="1:15" ht="15" customHeight="1">
      <c r="A157" s="26">
        <v>149</v>
      </c>
      <c r="B157" s="26" t="s">
        <v>1308</v>
      </c>
      <c r="C157" s="27" t="s">
        <v>165</v>
      </c>
      <c r="D157" s="28"/>
      <c r="E157" s="28" t="s">
        <v>2315</v>
      </c>
      <c r="F157" s="29" t="s">
        <v>2332</v>
      </c>
      <c r="G157" s="30">
        <v>161657</v>
      </c>
      <c r="H157" s="30">
        <v>202069</v>
      </c>
      <c r="I157" s="31">
        <v>17.98</v>
      </c>
      <c r="J157" s="32"/>
      <c r="K157" s="26">
        <f t="shared" si="10"/>
        <v>0</v>
      </c>
      <c r="L157" s="26">
        <f t="shared" si="11"/>
        <v>17.98</v>
      </c>
      <c r="M157" s="26">
        <f t="shared" si="12"/>
        <v>17.98</v>
      </c>
      <c r="N157" s="33">
        <f t="shared" si="13"/>
        <v>2906592.86</v>
      </c>
      <c r="O157" s="33">
        <f t="shared" si="14"/>
        <v>3633200.62</v>
      </c>
    </row>
    <row r="158" spans="1:15" ht="15" customHeight="1">
      <c r="A158" s="26">
        <v>150</v>
      </c>
      <c r="B158" s="26" t="s">
        <v>1309</v>
      </c>
      <c r="C158" s="27" t="s">
        <v>166</v>
      </c>
      <c r="D158" s="28"/>
      <c r="E158" s="28" t="s">
        <v>2308</v>
      </c>
      <c r="F158" s="29" t="s">
        <v>2333</v>
      </c>
      <c r="G158" s="30">
        <v>160316</v>
      </c>
      <c r="H158" s="30">
        <v>200391</v>
      </c>
      <c r="I158" s="31">
        <v>0.04</v>
      </c>
      <c r="J158" s="32"/>
      <c r="K158" s="26">
        <f t="shared" si="10"/>
        <v>0</v>
      </c>
      <c r="L158" s="26">
        <f t="shared" si="11"/>
        <v>0.04</v>
      </c>
      <c r="M158" s="26">
        <f t="shared" si="12"/>
        <v>0.04</v>
      </c>
      <c r="N158" s="33">
        <f t="shared" si="13"/>
        <v>6412.64</v>
      </c>
      <c r="O158" s="33">
        <f t="shared" si="14"/>
        <v>8015.64</v>
      </c>
    </row>
    <row r="159" spans="1:15" ht="15" customHeight="1">
      <c r="A159" s="16">
        <v>151</v>
      </c>
      <c r="B159" s="16" t="s">
        <v>1310</v>
      </c>
      <c r="C159" s="18" t="s">
        <v>167</v>
      </c>
      <c r="D159" s="21"/>
      <c r="E159" s="21" t="s">
        <v>2308</v>
      </c>
      <c r="F159" s="24"/>
      <c r="G159" s="13">
        <v>156999</v>
      </c>
      <c r="H159" s="13">
        <v>196248</v>
      </c>
      <c r="I159" s="14">
        <v>9.2876005917187658</v>
      </c>
      <c r="J159" s="15"/>
      <c r="K159" s="16">
        <f t="shared" si="10"/>
        <v>0</v>
      </c>
      <c r="L159" s="16">
        <f t="shared" si="11"/>
        <v>9.2876005917187658</v>
      </c>
      <c r="M159" s="16">
        <f t="shared" si="12"/>
        <v>9.2799999999999994</v>
      </c>
      <c r="N159" s="17">
        <f t="shared" si="13"/>
        <v>1456950.72</v>
      </c>
      <c r="O159" s="17">
        <f t="shared" si="14"/>
        <v>1821181.44</v>
      </c>
    </row>
    <row r="160" spans="1:15" ht="15" customHeight="1">
      <c r="A160" s="16">
        <v>152</v>
      </c>
      <c r="B160" s="16" t="s">
        <v>1311</v>
      </c>
      <c r="C160" s="18" t="s">
        <v>168</v>
      </c>
      <c r="D160" s="21"/>
      <c r="E160" s="21" t="s">
        <v>2308</v>
      </c>
      <c r="F160" s="24"/>
      <c r="G160" s="13">
        <v>77216</v>
      </c>
      <c r="H160" s="13">
        <v>96517</v>
      </c>
      <c r="I160" s="14">
        <v>126.73406207616672</v>
      </c>
      <c r="J160" s="15"/>
      <c r="K160" s="16">
        <f t="shared" si="10"/>
        <v>0</v>
      </c>
      <c r="L160" s="16">
        <f t="shared" si="11"/>
        <v>126.73406207616672</v>
      </c>
      <c r="M160" s="16">
        <f t="shared" si="12"/>
        <v>126.73</v>
      </c>
      <c r="N160" s="17">
        <f t="shared" si="13"/>
        <v>9785583.6799999997</v>
      </c>
      <c r="O160" s="17">
        <f t="shared" si="14"/>
        <v>12231599.41</v>
      </c>
    </row>
    <row r="161" spans="1:15" ht="15" customHeight="1">
      <c r="A161" s="16">
        <v>153</v>
      </c>
      <c r="B161" s="16" t="s">
        <v>1312</v>
      </c>
      <c r="C161" s="18" t="s">
        <v>169</v>
      </c>
      <c r="D161" s="21"/>
      <c r="E161" s="21" t="s">
        <v>2308</v>
      </c>
      <c r="F161" s="24"/>
      <c r="G161" s="13">
        <v>154167</v>
      </c>
      <c r="H161" s="13">
        <v>192706</v>
      </c>
      <c r="I161" s="14">
        <v>4.5964978223909769</v>
      </c>
      <c r="J161" s="15"/>
      <c r="K161" s="16">
        <f t="shared" si="10"/>
        <v>0</v>
      </c>
      <c r="L161" s="16">
        <f t="shared" si="11"/>
        <v>4.5964978223909769</v>
      </c>
      <c r="M161" s="16">
        <f t="shared" si="12"/>
        <v>4.59</v>
      </c>
      <c r="N161" s="17">
        <f t="shared" si="13"/>
        <v>707626.53</v>
      </c>
      <c r="O161" s="17">
        <f t="shared" si="14"/>
        <v>884520.53999999992</v>
      </c>
    </row>
    <row r="162" spans="1:15" ht="15" customHeight="1">
      <c r="A162" s="16">
        <v>154</v>
      </c>
      <c r="B162" s="16" t="s">
        <v>1313</v>
      </c>
      <c r="C162" s="18" t="s">
        <v>170</v>
      </c>
      <c r="D162" s="21"/>
      <c r="E162" s="21" t="s">
        <v>2308</v>
      </c>
      <c r="F162" s="24"/>
      <c r="G162" s="13">
        <v>77044</v>
      </c>
      <c r="H162" s="13">
        <v>96301</v>
      </c>
      <c r="I162" s="14">
        <v>26.678524737921514</v>
      </c>
      <c r="J162" s="15"/>
      <c r="K162" s="16">
        <f t="shared" si="10"/>
        <v>0</v>
      </c>
      <c r="L162" s="16">
        <f t="shared" si="11"/>
        <v>26.678524737921514</v>
      </c>
      <c r="M162" s="16">
        <f t="shared" si="12"/>
        <v>26.67</v>
      </c>
      <c r="N162" s="17">
        <f t="shared" si="13"/>
        <v>2054763.4800000002</v>
      </c>
      <c r="O162" s="17">
        <f t="shared" si="14"/>
        <v>2568347.6700000004</v>
      </c>
    </row>
    <row r="163" spans="1:15" ht="15" customHeight="1">
      <c r="A163" s="16">
        <v>155</v>
      </c>
      <c r="B163" s="16" t="s">
        <v>1314</v>
      </c>
      <c r="C163" s="18" t="s">
        <v>171</v>
      </c>
      <c r="D163" s="21"/>
      <c r="E163" s="21" t="s">
        <v>2311</v>
      </c>
      <c r="F163" s="24"/>
      <c r="G163" s="13">
        <v>74978</v>
      </c>
      <c r="H163" s="13">
        <v>93720</v>
      </c>
      <c r="I163" s="14">
        <v>197.67124120865876</v>
      </c>
      <c r="J163" s="15"/>
      <c r="K163" s="16">
        <f t="shared" si="10"/>
        <v>0</v>
      </c>
      <c r="L163" s="16">
        <f t="shared" si="11"/>
        <v>197.67124120865876</v>
      </c>
      <c r="M163" s="16">
        <f t="shared" si="12"/>
        <v>197.67</v>
      </c>
      <c r="N163" s="17">
        <f t="shared" si="13"/>
        <v>14820901.26</v>
      </c>
      <c r="O163" s="17">
        <f t="shared" si="14"/>
        <v>18525632.399999999</v>
      </c>
    </row>
    <row r="164" spans="1:15" ht="15" customHeight="1">
      <c r="A164" s="16">
        <v>156</v>
      </c>
      <c r="B164" s="16" t="s">
        <v>1315</v>
      </c>
      <c r="C164" s="18" t="s">
        <v>172</v>
      </c>
      <c r="D164" s="21"/>
      <c r="E164" s="21" t="s">
        <v>2308</v>
      </c>
      <c r="F164" s="24"/>
      <c r="G164" s="13">
        <v>148325</v>
      </c>
      <c r="H164" s="13">
        <v>185402</v>
      </c>
      <c r="I164" s="14">
        <v>21.240714432980973</v>
      </c>
      <c r="J164" s="15"/>
      <c r="K164" s="16">
        <f t="shared" si="10"/>
        <v>0</v>
      </c>
      <c r="L164" s="16">
        <f t="shared" si="11"/>
        <v>21.240714432980973</v>
      </c>
      <c r="M164" s="16">
        <f t="shared" si="12"/>
        <v>21.24</v>
      </c>
      <c r="N164" s="17">
        <f t="shared" si="13"/>
        <v>3150423</v>
      </c>
      <c r="O164" s="17">
        <f t="shared" si="14"/>
        <v>3937938.4799999995</v>
      </c>
    </row>
    <row r="165" spans="1:15" ht="15" customHeight="1">
      <c r="A165" s="16">
        <v>157</v>
      </c>
      <c r="B165" s="16" t="s">
        <v>1316</v>
      </c>
      <c r="C165" s="18" t="s">
        <v>173</v>
      </c>
      <c r="D165" s="21"/>
      <c r="E165" s="21" t="s">
        <v>2308</v>
      </c>
      <c r="F165" s="24"/>
      <c r="G165" s="13">
        <v>145104</v>
      </c>
      <c r="H165" s="13">
        <v>181376</v>
      </c>
      <c r="I165" s="14">
        <v>73.888333488987385</v>
      </c>
      <c r="J165" s="15"/>
      <c r="K165" s="16">
        <f t="shared" si="10"/>
        <v>0</v>
      </c>
      <c r="L165" s="16">
        <f t="shared" si="11"/>
        <v>73.888333488987385</v>
      </c>
      <c r="M165" s="16">
        <f t="shared" si="12"/>
        <v>73.88</v>
      </c>
      <c r="N165" s="17">
        <f t="shared" si="13"/>
        <v>10720283.52</v>
      </c>
      <c r="O165" s="17">
        <f t="shared" si="14"/>
        <v>13400058.879999999</v>
      </c>
    </row>
    <row r="166" spans="1:15" ht="15" customHeight="1">
      <c r="A166" s="16">
        <v>158</v>
      </c>
      <c r="B166" s="16" t="s">
        <v>1317</v>
      </c>
      <c r="C166" s="18" t="s">
        <v>174</v>
      </c>
      <c r="D166" s="21"/>
      <c r="E166" s="21" t="s">
        <v>2308</v>
      </c>
      <c r="F166" s="24"/>
      <c r="G166" s="13">
        <v>142082</v>
      </c>
      <c r="H166" s="13">
        <v>177599</v>
      </c>
      <c r="I166" s="14">
        <v>2.4082568323210003</v>
      </c>
      <c r="J166" s="15"/>
      <c r="K166" s="16">
        <f t="shared" si="10"/>
        <v>0</v>
      </c>
      <c r="L166" s="16">
        <f t="shared" si="11"/>
        <v>2.4082568323210003</v>
      </c>
      <c r="M166" s="16">
        <f t="shared" si="12"/>
        <v>2.4</v>
      </c>
      <c r="N166" s="17">
        <f t="shared" si="13"/>
        <v>340996.8</v>
      </c>
      <c r="O166" s="17">
        <f t="shared" si="14"/>
        <v>426237.6</v>
      </c>
    </row>
    <row r="167" spans="1:15" ht="15" customHeight="1">
      <c r="A167" s="16">
        <v>159</v>
      </c>
      <c r="B167" s="16" t="s">
        <v>1318</v>
      </c>
      <c r="C167" s="18" t="s">
        <v>175</v>
      </c>
      <c r="D167" s="21"/>
      <c r="E167" s="21" t="s">
        <v>2308</v>
      </c>
      <c r="F167" s="24"/>
      <c r="G167" s="13">
        <v>141782</v>
      </c>
      <c r="H167" s="13">
        <v>177226</v>
      </c>
      <c r="I167" s="14">
        <v>146.37697039448213</v>
      </c>
      <c r="J167" s="15"/>
      <c r="K167" s="16">
        <f t="shared" si="10"/>
        <v>0</v>
      </c>
      <c r="L167" s="16">
        <f t="shared" si="11"/>
        <v>146.37697039448213</v>
      </c>
      <c r="M167" s="16">
        <f t="shared" si="12"/>
        <v>146.37</v>
      </c>
      <c r="N167" s="17">
        <f t="shared" si="13"/>
        <v>20752631.34</v>
      </c>
      <c r="O167" s="17">
        <f t="shared" si="14"/>
        <v>25940569.620000001</v>
      </c>
    </row>
    <row r="168" spans="1:15" ht="15" customHeight="1">
      <c r="A168" s="16">
        <v>160</v>
      </c>
      <c r="B168" s="16" t="s">
        <v>1319</v>
      </c>
      <c r="C168" s="18" t="s">
        <v>176</v>
      </c>
      <c r="D168" s="21"/>
      <c r="E168" s="21" t="s">
        <v>2308</v>
      </c>
      <c r="F168" s="24"/>
      <c r="G168" s="13">
        <v>136454</v>
      </c>
      <c r="H168" s="13">
        <v>170567</v>
      </c>
      <c r="I168" s="14">
        <v>3.6449292597290817</v>
      </c>
      <c r="J168" s="15"/>
      <c r="K168" s="16">
        <f t="shared" si="10"/>
        <v>0</v>
      </c>
      <c r="L168" s="16">
        <f t="shared" si="11"/>
        <v>3.6449292597290817</v>
      </c>
      <c r="M168" s="16">
        <f t="shared" si="12"/>
        <v>3.64</v>
      </c>
      <c r="N168" s="17">
        <f t="shared" si="13"/>
        <v>496692.56</v>
      </c>
      <c r="O168" s="17">
        <f t="shared" si="14"/>
        <v>620863.88</v>
      </c>
    </row>
    <row r="169" spans="1:15" ht="15" customHeight="1">
      <c r="A169" s="16">
        <v>161</v>
      </c>
      <c r="B169" s="16" t="s">
        <v>1320</v>
      </c>
      <c r="C169" s="18" t="s">
        <v>177</v>
      </c>
      <c r="D169" s="21"/>
      <c r="E169" s="21" t="s">
        <v>2308</v>
      </c>
      <c r="F169" s="24"/>
      <c r="G169" s="13">
        <v>134603</v>
      </c>
      <c r="H169" s="13">
        <v>168252</v>
      </c>
      <c r="I169" s="14">
        <v>10.589958061369625</v>
      </c>
      <c r="J169" s="15"/>
      <c r="K169" s="16">
        <f t="shared" si="10"/>
        <v>0</v>
      </c>
      <c r="L169" s="16">
        <f t="shared" si="11"/>
        <v>10.589958061369625</v>
      </c>
      <c r="M169" s="16">
        <f t="shared" si="12"/>
        <v>10.58</v>
      </c>
      <c r="N169" s="17">
        <f t="shared" si="13"/>
        <v>1424099.74</v>
      </c>
      <c r="O169" s="17">
        <f t="shared" si="14"/>
        <v>1780106.16</v>
      </c>
    </row>
    <row r="170" spans="1:15" ht="15" customHeight="1">
      <c r="A170" s="16">
        <v>162</v>
      </c>
      <c r="B170" s="16" t="s">
        <v>1321</v>
      </c>
      <c r="C170" s="18" t="s">
        <v>178</v>
      </c>
      <c r="D170" s="21"/>
      <c r="E170" s="21" t="s">
        <v>2308</v>
      </c>
      <c r="F170" s="24"/>
      <c r="G170" s="13">
        <v>67128</v>
      </c>
      <c r="H170" s="13">
        <v>83906</v>
      </c>
      <c r="I170" s="14">
        <v>10.528980005595493</v>
      </c>
      <c r="J170" s="15"/>
      <c r="K170" s="16">
        <f t="shared" si="10"/>
        <v>0</v>
      </c>
      <c r="L170" s="16">
        <f t="shared" si="11"/>
        <v>10.528980005595493</v>
      </c>
      <c r="M170" s="16">
        <f t="shared" si="12"/>
        <v>10.52</v>
      </c>
      <c r="N170" s="17">
        <f t="shared" si="13"/>
        <v>706186.55999999994</v>
      </c>
      <c r="O170" s="17">
        <f t="shared" si="14"/>
        <v>882691.12</v>
      </c>
    </row>
    <row r="171" spans="1:15" ht="15" customHeight="1">
      <c r="A171" s="16">
        <v>163</v>
      </c>
      <c r="B171" s="16" t="s">
        <v>1322</v>
      </c>
      <c r="C171" s="18" t="s">
        <v>179</v>
      </c>
      <c r="D171" s="21"/>
      <c r="E171" s="21" t="s">
        <v>2308</v>
      </c>
      <c r="F171" s="24"/>
      <c r="G171" s="13">
        <v>67015</v>
      </c>
      <c r="H171" s="13">
        <v>83766</v>
      </c>
      <c r="I171" s="14">
        <v>10.552073996713792</v>
      </c>
      <c r="J171" s="15"/>
      <c r="K171" s="16">
        <f t="shared" si="10"/>
        <v>0</v>
      </c>
      <c r="L171" s="16">
        <f t="shared" si="11"/>
        <v>10.552073996713792</v>
      </c>
      <c r="M171" s="16">
        <f t="shared" si="12"/>
        <v>10.55</v>
      </c>
      <c r="N171" s="17">
        <f t="shared" si="13"/>
        <v>707008.25</v>
      </c>
      <c r="O171" s="17">
        <f t="shared" si="14"/>
        <v>883731.3</v>
      </c>
    </row>
    <row r="172" spans="1:15" ht="15" customHeight="1">
      <c r="A172" s="16">
        <v>164</v>
      </c>
      <c r="B172" s="16" t="s">
        <v>1323</v>
      </c>
      <c r="C172" s="18" t="s">
        <v>180</v>
      </c>
      <c r="D172" s="21"/>
      <c r="E172" s="21" t="s">
        <v>2308</v>
      </c>
      <c r="F172" s="24"/>
      <c r="G172" s="13">
        <v>131746</v>
      </c>
      <c r="H172" s="13">
        <v>164681</v>
      </c>
      <c r="I172" s="14">
        <v>1.5864571508950696</v>
      </c>
      <c r="J172" s="15"/>
      <c r="K172" s="16">
        <f t="shared" si="10"/>
        <v>0</v>
      </c>
      <c r="L172" s="16">
        <f t="shared" si="11"/>
        <v>1.5864571508950696</v>
      </c>
      <c r="M172" s="16">
        <f t="shared" si="12"/>
        <v>1.58</v>
      </c>
      <c r="N172" s="17">
        <f t="shared" si="13"/>
        <v>208158.68000000002</v>
      </c>
      <c r="O172" s="17">
        <f t="shared" si="14"/>
        <v>260195.98</v>
      </c>
    </row>
    <row r="173" spans="1:15" ht="15" customHeight="1">
      <c r="A173" s="16">
        <v>165</v>
      </c>
      <c r="B173" s="16" t="s">
        <v>1324</v>
      </c>
      <c r="C173" s="18" t="s">
        <v>181</v>
      </c>
      <c r="D173" s="21"/>
      <c r="E173" s="21" t="s">
        <v>2308</v>
      </c>
      <c r="F173" s="24"/>
      <c r="G173" s="13">
        <v>65407</v>
      </c>
      <c r="H173" s="13">
        <v>81756</v>
      </c>
      <c r="I173" s="14">
        <v>76.230869410385282</v>
      </c>
      <c r="J173" s="15"/>
      <c r="K173" s="16">
        <f t="shared" si="10"/>
        <v>0</v>
      </c>
      <c r="L173" s="16">
        <f t="shared" si="11"/>
        <v>76.230869410385282</v>
      </c>
      <c r="M173" s="16">
        <f t="shared" si="12"/>
        <v>76.23</v>
      </c>
      <c r="N173" s="17">
        <f t="shared" si="13"/>
        <v>4985975.6100000003</v>
      </c>
      <c r="O173" s="17">
        <f t="shared" si="14"/>
        <v>6232259.8799999999</v>
      </c>
    </row>
    <row r="174" spans="1:15" ht="15" customHeight="1">
      <c r="A174" s="16">
        <v>166</v>
      </c>
      <c r="B174" s="16" t="s">
        <v>1325</v>
      </c>
      <c r="C174" s="18" t="s">
        <v>182</v>
      </c>
      <c r="D174" s="21"/>
      <c r="E174" s="21" t="s">
        <v>2308</v>
      </c>
      <c r="F174" s="24"/>
      <c r="G174" s="13">
        <v>130531</v>
      </c>
      <c r="H174" s="13">
        <v>163161</v>
      </c>
      <c r="I174" s="14">
        <v>11.014327965468226</v>
      </c>
      <c r="J174" s="15"/>
      <c r="K174" s="16">
        <f t="shared" si="10"/>
        <v>0</v>
      </c>
      <c r="L174" s="16">
        <f t="shared" si="11"/>
        <v>11.014327965468226</v>
      </c>
      <c r="M174" s="16">
        <f t="shared" si="12"/>
        <v>11.01</v>
      </c>
      <c r="N174" s="17">
        <f t="shared" si="13"/>
        <v>1437146.31</v>
      </c>
      <c r="O174" s="17">
        <f t="shared" si="14"/>
        <v>1796402.6099999999</v>
      </c>
    </row>
    <row r="175" spans="1:15" ht="15" customHeight="1">
      <c r="A175" s="16">
        <v>167</v>
      </c>
      <c r="B175" s="16" t="s">
        <v>1326</v>
      </c>
      <c r="C175" s="18" t="s">
        <v>183</v>
      </c>
      <c r="D175" s="21"/>
      <c r="E175" s="21" t="s">
        <v>2308</v>
      </c>
      <c r="F175" s="24"/>
      <c r="G175" s="13">
        <v>130103</v>
      </c>
      <c r="H175" s="13">
        <v>162628</v>
      </c>
      <c r="I175" s="14">
        <v>146.59723140846853</v>
      </c>
      <c r="J175" s="15"/>
      <c r="K175" s="16">
        <f t="shared" si="10"/>
        <v>0</v>
      </c>
      <c r="L175" s="16">
        <f t="shared" si="11"/>
        <v>146.59723140846853</v>
      </c>
      <c r="M175" s="16">
        <f t="shared" si="12"/>
        <v>146.59</v>
      </c>
      <c r="N175" s="17">
        <f t="shared" si="13"/>
        <v>19071798.77</v>
      </c>
      <c r="O175" s="17">
        <f t="shared" si="14"/>
        <v>23839638.52</v>
      </c>
    </row>
    <row r="176" spans="1:15" ht="15" customHeight="1">
      <c r="A176" s="16">
        <v>168</v>
      </c>
      <c r="B176" s="16" t="s">
        <v>1327</v>
      </c>
      <c r="C176" s="18" t="s">
        <v>184</v>
      </c>
      <c r="D176" s="21"/>
      <c r="E176" s="21" t="s">
        <v>2308</v>
      </c>
      <c r="F176" s="24"/>
      <c r="G176" s="13">
        <v>64362</v>
      </c>
      <c r="H176" s="13">
        <v>80450</v>
      </c>
      <c r="I176" s="14">
        <v>143.24649185780126</v>
      </c>
      <c r="J176" s="15"/>
      <c r="K176" s="16">
        <f t="shared" si="10"/>
        <v>0</v>
      </c>
      <c r="L176" s="16">
        <f t="shared" si="11"/>
        <v>143.24649185780126</v>
      </c>
      <c r="M176" s="16">
        <f t="shared" si="12"/>
        <v>143.24</v>
      </c>
      <c r="N176" s="17">
        <f t="shared" si="13"/>
        <v>9219212.8800000008</v>
      </c>
      <c r="O176" s="17">
        <f t="shared" si="14"/>
        <v>11523658</v>
      </c>
    </row>
    <row r="177" spans="1:15" ht="15" customHeight="1">
      <c r="A177" s="16">
        <v>169</v>
      </c>
      <c r="B177" s="16" t="s">
        <v>1328</v>
      </c>
      <c r="C177" s="18" t="s">
        <v>185</v>
      </c>
      <c r="D177" s="21"/>
      <c r="E177" s="21" t="s">
        <v>2308</v>
      </c>
      <c r="F177" s="24"/>
      <c r="G177" s="13">
        <v>64347</v>
      </c>
      <c r="H177" s="13">
        <v>80431</v>
      </c>
      <c r="I177" s="14">
        <v>4.3883705992014379</v>
      </c>
      <c r="J177" s="15"/>
      <c r="K177" s="16">
        <f t="shared" si="10"/>
        <v>0</v>
      </c>
      <c r="L177" s="16">
        <f t="shared" si="11"/>
        <v>4.3883705992014379</v>
      </c>
      <c r="M177" s="16">
        <f t="shared" si="12"/>
        <v>4.38</v>
      </c>
      <c r="N177" s="17">
        <f t="shared" si="13"/>
        <v>281839.86</v>
      </c>
      <c r="O177" s="17">
        <f t="shared" si="14"/>
        <v>352287.77999999997</v>
      </c>
    </row>
    <row r="178" spans="1:15" ht="15" customHeight="1">
      <c r="A178" s="16">
        <v>170</v>
      </c>
      <c r="B178" s="16" t="s">
        <v>1329</v>
      </c>
      <c r="C178" s="18" t="s">
        <v>186</v>
      </c>
      <c r="D178" s="21"/>
      <c r="E178" s="21" t="s">
        <v>2308</v>
      </c>
      <c r="F178" s="24"/>
      <c r="G178" s="13">
        <v>61520</v>
      </c>
      <c r="H178" s="13">
        <v>76898</v>
      </c>
      <c r="I178" s="14">
        <v>120.68483218090631</v>
      </c>
      <c r="J178" s="15"/>
      <c r="K178" s="16">
        <f t="shared" si="10"/>
        <v>0</v>
      </c>
      <c r="L178" s="16">
        <f t="shared" si="11"/>
        <v>120.68483218090631</v>
      </c>
      <c r="M178" s="16">
        <f t="shared" si="12"/>
        <v>120.68</v>
      </c>
      <c r="N178" s="17">
        <f t="shared" si="13"/>
        <v>7424233.6000000006</v>
      </c>
      <c r="O178" s="17">
        <f t="shared" si="14"/>
        <v>9280050.6400000006</v>
      </c>
    </row>
    <row r="179" spans="1:15" ht="15" customHeight="1">
      <c r="A179" s="16">
        <v>171</v>
      </c>
      <c r="B179" s="16" t="s">
        <v>1330</v>
      </c>
      <c r="C179" s="18" t="s">
        <v>187</v>
      </c>
      <c r="D179" s="21"/>
      <c r="E179" s="21" t="s">
        <v>2312</v>
      </c>
      <c r="F179" s="24"/>
      <c r="G179" s="13">
        <v>61313</v>
      </c>
      <c r="H179" s="13">
        <v>76637</v>
      </c>
      <c r="I179" s="14">
        <v>337.77107862866535</v>
      </c>
      <c r="J179" s="15"/>
      <c r="K179" s="16">
        <f t="shared" si="10"/>
        <v>0</v>
      </c>
      <c r="L179" s="16">
        <f t="shared" si="11"/>
        <v>337.77107862866535</v>
      </c>
      <c r="M179" s="16">
        <f t="shared" si="12"/>
        <v>337.77</v>
      </c>
      <c r="N179" s="17">
        <f t="shared" si="13"/>
        <v>20709692.009999998</v>
      </c>
      <c r="O179" s="17">
        <f t="shared" si="14"/>
        <v>25885679.489999998</v>
      </c>
    </row>
    <row r="180" spans="1:15" ht="15" customHeight="1">
      <c r="A180" s="16">
        <v>172</v>
      </c>
      <c r="B180" s="16" t="s">
        <v>1331</v>
      </c>
      <c r="C180" s="18" t="s">
        <v>188</v>
      </c>
      <c r="D180" s="21"/>
      <c r="E180" s="21" t="s">
        <v>2308</v>
      </c>
      <c r="F180" s="24"/>
      <c r="G180" s="13">
        <v>116147</v>
      </c>
      <c r="H180" s="13">
        <v>145181</v>
      </c>
      <c r="I180" s="14">
        <v>8.6172642897340701</v>
      </c>
      <c r="J180" s="15"/>
      <c r="K180" s="16">
        <f t="shared" si="10"/>
        <v>0</v>
      </c>
      <c r="L180" s="16">
        <f t="shared" si="11"/>
        <v>8.6172642897340701</v>
      </c>
      <c r="M180" s="16">
        <f t="shared" si="12"/>
        <v>8.61</v>
      </c>
      <c r="N180" s="17">
        <f t="shared" si="13"/>
        <v>1000025.6699999999</v>
      </c>
      <c r="O180" s="17">
        <f t="shared" si="14"/>
        <v>1250008.4099999999</v>
      </c>
    </row>
    <row r="181" spans="1:15" ht="15" customHeight="1">
      <c r="A181" s="16">
        <v>173</v>
      </c>
      <c r="B181" s="16" t="s">
        <v>1332</v>
      </c>
      <c r="C181" s="18" t="s">
        <v>189</v>
      </c>
      <c r="D181" s="21"/>
      <c r="E181" s="21" t="s">
        <v>2308</v>
      </c>
      <c r="F181" s="24"/>
      <c r="G181" s="13">
        <v>110819</v>
      </c>
      <c r="H181" s="13">
        <v>138521</v>
      </c>
      <c r="I181" s="14">
        <v>79.861915058434377</v>
      </c>
      <c r="J181" s="15"/>
      <c r="K181" s="16">
        <f t="shared" si="10"/>
        <v>0</v>
      </c>
      <c r="L181" s="16">
        <f t="shared" si="11"/>
        <v>79.861915058434377</v>
      </c>
      <c r="M181" s="16">
        <f t="shared" si="12"/>
        <v>79.86</v>
      </c>
      <c r="N181" s="17">
        <f t="shared" si="13"/>
        <v>8850005.3399999999</v>
      </c>
      <c r="O181" s="17">
        <f t="shared" si="14"/>
        <v>11062287.060000001</v>
      </c>
    </row>
    <row r="182" spans="1:15" ht="15" customHeight="1">
      <c r="A182" s="16">
        <v>174</v>
      </c>
      <c r="B182" s="16" t="s">
        <v>1333</v>
      </c>
      <c r="C182" s="18" t="s">
        <v>190</v>
      </c>
      <c r="D182" s="21"/>
      <c r="E182" s="21" t="s">
        <v>2308</v>
      </c>
      <c r="F182" s="24"/>
      <c r="G182" s="13">
        <v>109348</v>
      </c>
      <c r="H182" s="13">
        <v>136682</v>
      </c>
      <c r="I182" s="14">
        <v>3.6449292597290817</v>
      </c>
      <c r="J182" s="15"/>
      <c r="K182" s="16">
        <f t="shared" si="10"/>
        <v>0</v>
      </c>
      <c r="L182" s="16">
        <f t="shared" si="11"/>
        <v>3.6449292597290817</v>
      </c>
      <c r="M182" s="16">
        <f t="shared" si="12"/>
        <v>3.64</v>
      </c>
      <c r="N182" s="17">
        <f t="shared" si="13"/>
        <v>398026.72000000003</v>
      </c>
      <c r="O182" s="17">
        <f t="shared" si="14"/>
        <v>497522.48000000004</v>
      </c>
    </row>
    <row r="183" spans="1:15" ht="15" customHeight="1">
      <c r="A183" s="16">
        <v>175</v>
      </c>
      <c r="B183" s="16" t="s">
        <v>1334</v>
      </c>
      <c r="C183" s="18" t="s">
        <v>191</v>
      </c>
      <c r="D183" s="21"/>
      <c r="E183" s="21" t="s">
        <v>2308</v>
      </c>
      <c r="F183" s="24"/>
      <c r="G183" s="13">
        <v>108332</v>
      </c>
      <c r="H183" s="13">
        <v>135411</v>
      </c>
      <c r="I183" s="14">
        <v>125.83212777205512</v>
      </c>
      <c r="J183" s="15"/>
      <c r="K183" s="16">
        <f t="shared" si="10"/>
        <v>0</v>
      </c>
      <c r="L183" s="16">
        <f t="shared" si="11"/>
        <v>125.83212777205512</v>
      </c>
      <c r="M183" s="16">
        <f t="shared" si="12"/>
        <v>125.83</v>
      </c>
      <c r="N183" s="17">
        <f t="shared" si="13"/>
        <v>13631415.560000001</v>
      </c>
      <c r="O183" s="17">
        <f t="shared" si="14"/>
        <v>17038766.129999999</v>
      </c>
    </row>
    <row r="184" spans="1:15" ht="15" customHeight="1">
      <c r="A184" s="16">
        <v>176</v>
      </c>
      <c r="B184" s="16" t="s">
        <v>1335</v>
      </c>
      <c r="C184" s="18" t="s">
        <v>192</v>
      </c>
      <c r="D184" s="21"/>
      <c r="E184" s="21" t="s">
        <v>2308</v>
      </c>
      <c r="F184" s="24"/>
      <c r="G184" s="13">
        <v>107984</v>
      </c>
      <c r="H184" s="13">
        <v>134979</v>
      </c>
      <c r="I184" s="14">
        <v>71.376715545572338</v>
      </c>
      <c r="J184" s="15"/>
      <c r="K184" s="16">
        <f t="shared" si="10"/>
        <v>0</v>
      </c>
      <c r="L184" s="16">
        <f t="shared" si="11"/>
        <v>71.376715545572338</v>
      </c>
      <c r="M184" s="16">
        <f t="shared" si="12"/>
        <v>71.37</v>
      </c>
      <c r="N184" s="17">
        <f t="shared" si="13"/>
        <v>7706818.0800000001</v>
      </c>
      <c r="O184" s="17">
        <f t="shared" si="14"/>
        <v>9633451.2300000004</v>
      </c>
    </row>
    <row r="185" spans="1:15" ht="15" customHeight="1">
      <c r="A185" s="16">
        <v>177</v>
      </c>
      <c r="B185" s="16" t="s">
        <v>1336</v>
      </c>
      <c r="C185" s="18" t="s">
        <v>193</v>
      </c>
      <c r="D185" s="21"/>
      <c r="E185" s="21" t="s">
        <v>2308</v>
      </c>
      <c r="F185" s="24"/>
      <c r="G185" s="13">
        <v>107363</v>
      </c>
      <c r="H185" s="13">
        <v>134201</v>
      </c>
      <c r="I185" s="14">
        <v>4.8323345175910477</v>
      </c>
      <c r="J185" s="15"/>
      <c r="K185" s="16">
        <f t="shared" si="10"/>
        <v>0</v>
      </c>
      <c r="L185" s="16">
        <f t="shared" si="11"/>
        <v>4.8323345175910477</v>
      </c>
      <c r="M185" s="16">
        <f t="shared" si="12"/>
        <v>4.83</v>
      </c>
      <c r="N185" s="17">
        <f t="shared" si="13"/>
        <v>518563.29</v>
      </c>
      <c r="O185" s="17">
        <f t="shared" si="14"/>
        <v>648190.82999999996</v>
      </c>
    </row>
    <row r="186" spans="1:15" ht="15" customHeight="1">
      <c r="A186" s="16">
        <v>178</v>
      </c>
      <c r="B186" s="16" t="s">
        <v>1337</v>
      </c>
      <c r="C186" s="18" t="s">
        <v>194</v>
      </c>
      <c r="D186" s="21"/>
      <c r="E186" s="21" t="s">
        <v>2308</v>
      </c>
      <c r="F186" s="24"/>
      <c r="G186" s="13">
        <v>53590</v>
      </c>
      <c r="H186" s="13">
        <v>66984</v>
      </c>
      <c r="I186" s="14">
        <v>9.897555005731915</v>
      </c>
      <c r="J186" s="15"/>
      <c r="K186" s="16">
        <f t="shared" si="10"/>
        <v>0</v>
      </c>
      <c r="L186" s="16">
        <f t="shared" si="11"/>
        <v>9.897555005731915</v>
      </c>
      <c r="M186" s="16">
        <f t="shared" si="12"/>
        <v>9.89</v>
      </c>
      <c r="N186" s="17">
        <f t="shared" si="13"/>
        <v>530005.1</v>
      </c>
      <c r="O186" s="17">
        <f t="shared" si="14"/>
        <v>662471.76</v>
      </c>
    </row>
    <row r="187" spans="1:15" ht="15" customHeight="1">
      <c r="A187" s="16">
        <v>179</v>
      </c>
      <c r="B187" s="16" t="s">
        <v>1338</v>
      </c>
      <c r="C187" s="18" t="s">
        <v>195</v>
      </c>
      <c r="D187" s="21"/>
      <c r="E187" s="21" t="s">
        <v>2308</v>
      </c>
      <c r="F187" s="24"/>
      <c r="G187" s="13">
        <v>106257</v>
      </c>
      <c r="H187" s="13">
        <v>132817</v>
      </c>
      <c r="I187" s="14">
        <v>10.235105625680809</v>
      </c>
      <c r="J187" s="15"/>
      <c r="K187" s="16">
        <f t="shared" si="10"/>
        <v>0</v>
      </c>
      <c r="L187" s="16">
        <f t="shared" si="11"/>
        <v>10.235105625680809</v>
      </c>
      <c r="M187" s="16">
        <f t="shared" si="12"/>
        <v>10.23</v>
      </c>
      <c r="N187" s="17">
        <f t="shared" si="13"/>
        <v>1087009.1100000001</v>
      </c>
      <c r="O187" s="17">
        <f t="shared" si="14"/>
        <v>1358717.9100000001</v>
      </c>
    </row>
    <row r="188" spans="1:15" ht="15" customHeight="1">
      <c r="A188" s="16">
        <v>180</v>
      </c>
      <c r="B188" s="16" t="s">
        <v>1339</v>
      </c>
      <c r="C188" s="18" t="s">
        <v>196</v>
      </c>
      <c r="D188" s="21"/>
      <c r="E188" s="21" t="s">
        <v>2308</v>
      </c>
      <c r="F188" s="24"/>
      <c r="G188" s="13">
        <v>105870</v>
      </c>
      <c r="H188" s="13">
        <v>132335</v>
      </c>
      <c r="I188" s="14">
        <v>10.235105625680809</v>
      </c>
      <c r="J188" s="15"/>
      <c r="K188" s="16">
        <f t="shared" si="10"/>
        <v>0</v>
      </c>
      <c r="L188" s="16">
        <f t="shared" si="11"/>
        <v>10.235105625680809</v>
      </c>
      <c r="M188" s="16">
        <f t="shared" si="12"/>
        <v>10.23</v>
      </c>
      <c r="N188" s="17">
        <f t="shared" si="13"/>
        <v>1083050.1000000001</v>
      </c>
      <c r="O188" s="17">
        <f t="shared" si="14"/>
        <v>1353787.05</v>
      </c>
    </row>
    <row r="189" spans="1:15" ht="15" customHeight="1">
      <c r="A189" s="16">
        <v>181</v>
      </c>
      <c r="B189" s="16" t="s">
        <v>1340</v>
      </c>
      <c r="C189" s="18" t="s">
        <v>197</v>
      </c>
      <c r="D189" s="21"/>
      <c r="E189" s="21" t="s">
        <v>2308</v>
      </c>
      <c r="F189" s="24"/>
      <c r="G189" s="13">
        <v>105371</v>
      </c>
      <c r="H189" s="13">
        <v>131712</v>
      </c>
      <c r="I189" s="14">
        <v>61.417898847724743</v>
      </c>
      <c r="J189" s="15"/>
      <c r="K189" s="16">
        <f t="shared" si="10"/>
        <v>0</v>
      </c>
      <c r="L189" s="16">
        <f t="shared" si="11"/>
        <v>61.417898847724743</v>
      </c>
      <c r="M189" s="16">
        <f t="shared" si="12"/>
        <v>61.41</v>
      </c>
      <c r="N189" s="17">
        <f t="shared" si="13"/>
        <v>6470833.1099999994</v>
      </c>
      <c r="O189" s="17">
        <f t="shared" si="14"/>
        <v>8088433.9199999999</v>
      </c>
    </row>
    <row r="190" spans="1:15" ht="15" customHeight="1">
      <c r="A190" s="26">
        <v>182</v>
      </c>
      <c r="B190" s="26" t="s">
        <v>1341</v>
      </c>
      <c r="C190" s="27" t="s">
        <v>198</v>
      </c>
      <c r="D190" s="28"/>
      <c r="E190" s="28" t="s">
        <v>2312</v>
      </c>
      <c r="F190" s="29" t="s">
        <v>2334</v>
      </c>
      <c r="G190" s="30">
        <v>51036</v>
      </c>
      <c r="H190" s="30">
        <v>63791</v>
      </c>
      <c r="I190" s="31">
        <v>0.82</v>
      </c>
      <c r="J190" s="32"/>
      <c r="K190" s="26">
        <f t="shared" si="10"/>
        <v>0</v>
      </c>
      <c r="L190" s="26">
        <f t="shared" si="11"/>
        <v>0.82</v>
      </c>
      <c r="M190" s="26">
        <f t="shared" si="12"/>
        <v>0.82</v>
      </c>
      <c r="N190" s="33">
        <f t="shared" si="13"/>
        <v>41849.519999999997</v>
      </c>
      <c r="O190" s="33">
        <f t="shared" si="14"/>
        <v>52308.619999999995</v>
      </c>
    </row>
    <row r="191" spans="1:15" ht="15" customHeight="1">
      <c r="A191" s="16">
        <v>183</v>
      </c>
      <c r="B191" s="16" t="s">
        <v>1342</v>
      </c>
      <c r="C191" s="18" t="s">
        <v>199</v>
      </c>
      <c r="D191" s="21"/>
      <c r="E191" s="21" t="s">
        <v>2308</v>
      </c>
      <c r="F191" s="24"/>
      <c r="G191" s="13">
        <v>101431</v>
      </c>
      <c r="H191" s="13">
        <v>126786</v>
      </c>
      <c r="I191" s="14">
        <v>137.08034902330101</v>
      </c>
      <c r="J191" s="15"/>
      <c r="K191" s="16">
        <f t="shared" si="10"/>
        <v>0</v>
      </c>
      <c r="L191" s="16">
        <f t="shared" si="11"/>
        <v>137.08034902330101</v>
      </c>
      <c r="M191" s="16">
        <f t="shared" si="12"/>
        <v>137.08000000000001</v>
      </c>
      <c r="N191" s="17">
        <f t="shared" si="13"/>
        <v>13904161.48</v>
      </c>
      <c r="O191" s="17">
        <f t="shared" si="14"/>
        <v>17379824.880000003</v>
      </c>
    </row>
    <row r="192" spans="1:15" ht="15" customHeight="1">
      <c r="A192" s="16">
        <v>184</v>
      </c>
      <c r="B192" s="16" t="s">
        <v>1343</v>
      </c>
      <c r="C192" s="18" t="s">
        <v>200</v>
      </c>
      <c r="D192" s="21"/>
      <c r="E192" s="21" t="s">
        <v>2308</v>
      </c>
      <c r="F192" s="24"/>
      <c r="G192" s="13">
        <v>100678</v>
      </c>
      <c r="H192" s="13">
        <v>125844</v>
      </c>
      <c r="I192" s="14">
        <v>10.235105625680809</v>
      </c>
      <c r="J192" s="15"/>
      <c r="K192" s="16">
        <f t="shared" si="10"/>
        <v>0</v>
      </c>
      <c r="L192" s="16">
        <f t="shared" si="11"/>
        <v>10.235105625680809</v>
      </c>
      <c r="M192" s="16">
        <f t="shared" si="12"/>
        <v>10.23</v>
      </c>
      <c r="N192" s="17">
        <f t="shared" si="13"/>
        <v>1029935.9400000001</v>
      </c>
      <c r="O192" s="17">
        <f t="shared" si="14"/>
        <v>1287384.1200000001</v>
      </c>
    </row>
    <row r="193" spans="1:15" ht="15" customHeight="1">
      <c r="A193" s="16">
        <v>185</v>
      </c>
      <c r="B193" s="16" t="s">
        <v>1344</v>
      </c>
      <c r="C193" s="18" t="s">
        <v>201</v>
      </c>
      <c r="D193" s="21"/>
      <c r="E193" s="21" t="s">
        <v>2308</v>
      </c>
      <c r="F193" s="24"/>
      <c r="G193" s="13">
        <v>96128</v>
      </c>
      <c r="H193" s="13">
        <v>120157</v>
      </c>
      <c r="I193" s="14">
        <v>307.62960138929463</v>
      </c>
      <c r="J193" s="15"/>
      <c r="K193" s="16">
        <f t="shared" si="10"/>
        <v>0</v>
      </c>
      <c r="L193" s="16">
        <f t="shared" si="11"/>
        <v>307.62960138929463</v>
      </c>
      <c r="M193" s="16">
        <f t="shared" si="12"/>
        <v>307.62</v>
      </c>
      <c r="N193" s="17">
        <f t="shared" si="13"/>
        <v>29570895.359999999</v>
      </c>
      <c r="O193" s="17">
        <f t="shared" si="14"/>
        <v>36962696.340000004</v>
      </c>
    </row>
    <row r="194" spans="1:15" ht="15" customHeight="1">
      <c r="A194" s="16">
        <v>186</v>
      </c>
      <c r="B194" s="16" t="s">
        <v>1345</v>
      </c>
      <c r="C194" s="18" t="s">
        <v>202</v>
      </c>
      <c r="D194" s="21"/>
      <c r="E194" s="21" t="s">
        <v>2311</v>
      </c>
      <c r="F194" s="24"/>
      <c r="G194" s="13">
        <v>48000</v>
      </c>
      <c r="H194" s="13">
        <v>59998</v>
      </c>
      <c r="I194" s="14">
        <v>199.75284281332088</v>
      </c>
      <c r="J194" s="15"/>
      <c r="K194" s="16">
        <f t="shared" si="10"/>
        <v>0</v>
      </c>
      <c r="L194" s="16">
        <f t="shared" si="11"/>
        <v>199.75284281332088</v>
      </c>
      <c r="M194" s="16">
        <f t="shared" si="12"/>
        <v>199.75</v>
      </c>
      <c r="N194" s="17">
        <f t="shared" si="13"/>
        <v>9588000</v>
      </c>
      <c r="O194" s="17">
        <f t="shared" si="14"/>
        <v>11984600.5</v>
      </c>
    </row>
    <row r="195" spans="1:15" ht="15" customHeight="1">
      <c r="A195" s="16">
        <v>187</v>
      </c>
      <c r="B195" s="16" t="s">
        <v>1346</v>
      </c>
      <c r="C195" s="18" t="s">
        <v>203</v>
      </c>
      <c r="D195" s="21"/>
      <c r="E195" s="21" t="s">
        <v>2308</v>
      </c>
      <c r="F195" s="24"/>
      <c r="G195" s="13">
        <v>95675</v>
      </c>
      <c r="H195" s="13">
        <v>119590</v>
      </c>
      <c r="I195" s="14">
        <v>2.1713167067954298</v>
      </c>
      <c r="J195" s="15"/>
      <c r="K195" s="16">
        <f t="shared" si="10"/>
        <v>0</v>
      </c>
      <c r="L195" s="16">
        <f t="shared" si="11"/>
        <v>2.1713167067954298</v>
      </c>
      <c r="M195" s="16">
        <f t="shared" si="12"/>
        <v>2.17</v>
      </c>
      <c r="N195" s="17">
        <f t="shared" si="13"/>
        <v>207614.75</v>
      </c>
      <c r="O195" s="17">
        <f t="shared" si="14"/>
        <v>259510.3</v>
      </c>
    </row>
    <row r="196" spans="1:15" ht="15" customHeight="1">
      <c r="A196" s="16">
        <v>188</v>
      </c>
      <c r="B196" s="16" t="s">
        <v>1347</v>
      </c>
      <c r="C196" s="18" t="s">
        <v>204</v>
      </c>
      <c r="D196" s="21"/>
      <c r="E196" s="21" t="s">
        <v>2316</v>
      </c>
      <c r="F196" s="24"/>
      <c r="G196" s="13">
        <v>47655</v>
      </c>
      <c r="H196" s="13">
        <v>59567</v>
      </c>
      <c r="I196" s="14">
        <v>40.828223149660147</v>
      </c>
      <c r="J196" s="15"/>
      <c r="K196" s="16">
        <f t="shared" si="10"/>
        <v>0</v>
      </c>
      <c r="L196" s="16">
        <f t="shared" si="11"/>
        <v>40.828223149660147</v>
      </c>
      <c r="M196" s="16">
        <f t="shared" si="12"/>
        <v>40.82</v>
      </c>
      <c r="N196" s="17">
        <f t="shared" si="13"/>
        <v>1945277.1</v>
      </c>
      <c r="O196" s="17">
        <f t="shared" si="14"/>
        <v>2431524.94</v>
      </c>
    </row>
    <row r="197" spans="1:15" ht="15" customHeight="1">
      <c r="A197" s="16">
        <v>189</v>
      </c>
      <c r="B197" s="16" t="s">
        <v>1348</v>
      </c>
      <c r="C197" s="18" t="s">
        <v>205</v>
      </c>
      <c r="D197" s="21"/>
      <c r="E197" s="21" t="s">
        <v>2308</v>
      </c>
      <c r="F197" s="24"/>
      <c r="G197" s="13">
        <v>93352</v>
      </c>
      <c r="H197" s="13">
        <v>116688</v>
      </c>
      <c r="I197" s="14">
        <v>157.05166295686277</v>
      </c>
      <c r="J197" s="15"/>
      <c r="K197" s="16">
        <f t="shared" si="10"/>
        <v>0</v>
      </c>
      <c r="L197" s="16">
        <f t="shared" si="11"/>
        <v>157.05166295686277</v>
      </c>
      <c r="M197" s="16">
        <f t="shared" si="12"/>
        <v>157.05000000000001</v>
      </c>
      <c r="N197" s="17">
        <f t="shared" si="13"/>
        <v>14660931.600000001</v>
      </c>
      <c r="O197" s="17">
        <f t="shared" si="14"/>
        <v>18325850.400000002</v>
      </c>
    </row>
    <row r="198" spans="1:15" ht="15" customHeight="1">
      <c r="A198" s="16">
        <v>190</v>
      </c>
      <c r="B198" s="16" t="s">
        <v>1349</v>
      </c>
      <c r="C198" s="18" t="s">
        <v>206</v>
      </c>
      <c r="D198" s="21"/>
      <c r="E198" s="21" t="s">
        <v>2308</v>
      </c>
      <c r="F198" s="24"/>
      <c r="G198" s="13">
        <v>92361</v>
      </c>
      <c r="H198" s="13">
        <v>115447</v>
      </c>
      <c r="I198" s="14">
        <v>74.999837883785389</v>
      </c>
      <c r="J198" s="15"/>
      <c r="K198" s="16">
        <f t="shared" si="10"/>
        <v>0</v>
      </c>
      <c r="L198" s="16">
        <f t="shared" si="11"/>
        <v>74.999837883785389</v>
      </c>
      <c r="M198" s="16">
        <f t="shared" si="12"/>
        <v>74.989999999999995</v>
      </c>
      <c r="N198" s="17">
        <f t="shared" si="13"/>
        <v>6926151.3899999997</v>
      </c>
      <c r="O198" s="17">
        <f t="shared" si="14"/>
        <v>8657370.5299999993</v>
      </c>
    </row>
    <row r="199" spans="1:15" ht="15" customHeight="1">
      <c r="A199" s="26">
        <v>191</v>
      </c>
      <c r="B199" s="26" t="s">
        <v>1350</v>
      </c>
      <c r="C199" s="27" t="s">
        <v>207</v>
      </c>
      <c r="D199" s="28"/>
      <c r="E199" s="28" t="s">
        <v>2308</v>
      </c>
      <c r="F199" s="29" t="s">
        <v>2335</v>
      </c>
      <c r="G199" s="30">
        <v>45983</v>
      </c>
      <c r="H199" s="30">
        <v>57477</v>
      </c>
      <c r="I199" s="31">
        <v>11.65</v>
      </c>
      <c r="J199" s="32"/>
      <c r="K199" s="26">
        <f t="shared" si="10"/>
        <v>0</v>
      </c>
      <c r="L199" s="26">
        <f t="shared" si="11"/>
        <v>11.65</v>
      </c>
      <c r="M199" s="26">
        <f t="shared" si="12"/>
        <v>11.65</v>
      </c>
      <c r="N199" s="33">
        <f t="shared" si="13"/>
        <v>535701.95000000007</v>
      </c>
      <c r="O199" s="33">
        <f t="shared" si="14"/>
        <v>669607.05000000005</v>
      </c>
    </row>
    <row r="200" spans="1:15" ht="15" customHeight="1">
      <c r="A200" s="16">
        <v>192</v>
      </c>
      <c r="B200" s="16" t="s">
        <v>1351</v>
      </c>
      <c r="C200" s="18" t="s">
        <v>208</v>
      </c>
      <c r="D200" s="21"/>
      <c r="E200" s="21" t="s">
        <v>2308</v>
      </c>
      <c r="F200" s="24"/>
      <c r="G200" s="13">
        <v>91512</v>
      </c>
      <c r="H200" s="13">
        <v>114386</v>
      </c>
      <c r="I200" s="14">
        <v>45.820699096290141</v>
      </c>
      <c r="J200" s="15"/>
      <c r="K200" s="16">
        <f t="shared" si="10"/>
        <v>0</v>
      </c>
      <c r="L200" s="16">
        <f t="shared" si="11"/>
        <v>45.820699096290141</v>
      </c>
      <c r="M200" s="16">
        <f t="shared" si="12"/>
        <v>45.82</v>
      </c>
      <c r="N200" s="17">
        <f t="shared" si="13"/>
        <v>4193079.84</v>
      </c>
      <c r="O200" s="17">
        <f t="shared" si="14"/>
        <v>5241166.5200000005</v>
      </c>
    </row>
    <row r="201" spans="1:15" ht="15" customHeight="1">
      <c r="A201" s="16">
        <v>193</v>
      </c>
      <c r="B201" s="16" t="s">
        <v>1352</v>
      </c>
      <c r="C201" s="18" t="s">
        <v>209</v>
      </c>
      <c r="D201" s="21"/>
      <c r="E201" s="21" t="s">
        <v>2308</v>
      </c>
      <c r="F201" s="24"/>
      <c r="G201" s="13">
        <v>90056</v>
      </c>
      <c r="H201" s="13">
        <v>112567</v>
      </c>
      <c r="I201" s="14">
        <v>211.41834243047202</v>
      </c>
      <c r="J201" s="15"/>
      <c r="K201" s="16">
        <f t="shared" ref="K201:K264" si="15">I201*J201</f>
        <v>0</v>
      </c>
      <c r="L201" s="16">
        <f t="shared" ref="L201:L264" si="16">I201-K201</f>
        <v>211.41834243047202</v>
      </c>
      <c r="M201" s="16">
        <f t="shared" ref="M201:M264" si="17">TRUNC(L201,2)</f>
        <v>211.41</v>
      </c>
      <c r="N201" s="17">
        <f t="shared" ref="N201:N264" si="18">G201*M201</f>
        <v>19038738.960000001</v>
      </c>
      <c r="O201" s="17">
        <f t="shared" ref="O201:O264" si="19">H201*M201</f>
        <v>23797789.469999999</v>
      </c>
    </row>
    <row r="202" spans="1:15" ht="15" customHeight="1">
      <c r="A202" s="16">
        <v>194</v>
      </c>
      <c r="B202" s="16" t="s">
        <v>1353</v>
      </c>
      <c r="C202" s="18" t="s">
        <v>210</v>
      </c>
      <c r="D202" s="21"/>
      <c r="E202" s="21" t="s">
        <v>2308</v>
      </c>
      <c r="F202" s="24"/>
      <c r="G202" s="13">
        <v>44926</v>
      </c>
      <c r="H202" s="13">
        <v>56155</v>
      </c>
      <c r="I202" s="14">
        <v>81.112520306118881</v>
      </c>
      <c r="J202" s="15"/>
      <c r="K202" s="16">
        <f t="shared" si="15"/>
        <v>0</v>
      </c>
      <c r="L202" s="16">
        <f t="shared" si="16"/>
        <v>81.112520306118881</v>
      </c>
      <c r="M202" s="16">
        <f t="shared" si="17"/>
        <v>81.11</v>
      </c>
      <c r="N202" s="17">
        <f t="shared" si="18"/>
        <v>3643947.86</v>
      </c>
      <c r="O202" s="17">
        <f t="shared" si="19"/>
        <v>4554732.05</v>
      </c>
    </row>
    <row r="203" spans="1:15" ht="15" customHeight="1">
      <c r="A203" s="16">
        <v>195</v>
      </c>
      <c r="B203" s="16" t="s">
        <v>1354</v>
      </c>
      <c r="C203" s="18" t="s">
        <v>211</v>
      </c>
      <c r="D203" s="21"/>
      <c r="E203" s="21" t="s">
        <v>2308</v>
      </c>
      <c r="F203" s="24"/>
      <c r="G203" s="13">
        <v>89593</v>
      </c>
      <c r="H203" s="13">
        <v>111988</v>
      </c>
      <c r="I203" s="14">
        <v>13.623289614434452</v>
      </c>
      <c r="J203" s="15"/>
      <c r="K203" s="16">
        <f t="shared" si="15"/>
        <v>0</v>
      </c>
      <c r="L203" s="16">
        <f t="shared" si="16"/>
        <v>13.623289614434452</v>
      </c>
      <c r="M203" s="16">
        <f t="shared" si="17"/>
        <v>13.62</v>
      </c>
      <c r="N203" s="17">
        <f t="shared" si="18"/>
        <v>1220256.6599999999</v>
      </c>
      <c r="O203" s="17">
        <f t="shared" si="19"/>
        <v>1525276.5599999998</v>
      </c>
    </row>
    <row r="204" spans="1:15" ht="15" customHeight="1">
      <c r="A204" s="16">
        <v>196</v>
      </c>
      <c r="B204" s="16" t="s">
        <v>1355</v>
      </c>
      <c r="C204" s="18" t="s">
        <v>212</v>
      </c>
      <c r="D204" s="21"/>
      <c r="E204" s="21" t="s">
        <v>2308</v>
      </c>
      <c r="F204" s="24"/>
      <c r="G204" s="13">
        <v>44524</v>
      </c>
      <c r="H204" s="13">
        <v>55653</v>
      </c>
      <c r="I204" s="14">
        <v>8.9503470682613937</v>
      </c>
      <c r="J204" s="15"/>
      <c r="K204" s="16">
        <f t="shared" si="15"/>
        <v>0</v>
      </c>
      <c r="L204" s="16">
        <f t="shared" si="16"/>
        <v>8.9503470682613937</v>
      </c>
      <c r="M204" s="16">
        <f t="shared" si="17"/>
        <v>8.9499999999999993</v>
      </c>
      <c r="N204" s="17">
        <f t="shared" si="18"/>
        <v>398489.8</v>
      </c>
      <c r="O204" s="17">
        <f t="shared" si="19"/>
        <v>498094.35</v>
      </c>
    </row>
    <row r="205" spans="1:15" ht="15" customHeight="1">
      <c r="A205" s="16">
        <v>197</v>
      </c>
      <c r="B205" s="16" t="s">
        <v>1356</v>
      </c>
      <c r="C205" s="18" t="s">
        <v>213</v>
      </c>
      <c r="D205" s="21"/>
      <c r="E205" s="21" t="s">
        <v>2308</v>
      </c>
      <c r="F205" s="24"/>
      <c r="G205" s="13">
        <v>87666</v>
      </c>
      <c r="H205" s="13">
        <v>109576</v>
      </c>
      <c r="I205" s="14">
        <v>6.9757716324537062</v>
      </c>
      <c r="J205" s="15"/>
      <c r="K205" s="16">
        <f t="shared" si="15"/>
        <v>0</v>
      </c>
      <c r="L205" s="16">
        <f t="shared" si="16"/>
        <v>6.9757716324537062</v>
      </c>
      <c r="M205" s="16">
        <f t="shared" si="17"/>
        <v>6.97</v>
      </c>
      <c r="N205" s="17">
        <f t="shared" si="18"/>
        <v>611032.02</v>
      </c>
      <c r="O205" s="17">
        <f t="shared" si="19"/>
        <v>763744.72</v>
      </c>
    </row>
    <row r="206" spans="1:15" ht="15" customHeight="1">
      <c r="A206" s="16">
        <v>198</v>
      </c>
      <c r="B206" s="16" t="s">
        <v>1357</v>
      </c>
      <c r="C206" s="18" t="s">
        <v>214</v>
      </c>
      <c r="D206" s="21"/>
      <c r="E206" s="21" t="s">
        <v>2308</v>
      </c>
      <c r="F206" s="24"/>
      <c r="G206" s="13">
        <v>87020</v>
      </c>
      <c r="H206" s="13">
        <v>108773</v>
      </c>
      <c r="I206" s="14">
        <v>73.870976014265608</v>
      </c>
      <c r="J206" s="15"/>
      <c r="K206" s="16">
        <f t="shared" si="15"/>
        <v>0</v>
      </c>
      <c r="L206" s="16">
        <f t="shared" si="16"/>
        <v>73.870976014265608</v>
      </c>
      <c r="M206" s="16">
        <f t="shared" si="17"/>
        <v>73.87</v>
      </c>
      <c r="N206" s="17">
        <f t="shared" si="18"/>
        <v>6428167.4000000004</v>
      </c>
      <c r="O206" s="17">
        <f t="shared" si="19"/>
        <v>8035061.5100000007</v>
      </c>
    </row>
    <row r="207" spans="1:15" ht="15" customHeight="1">
      <c r="A207" s="26">
        <v>199</v>
      </c>
      <c r="B207" s="26" t="s">
        <v>1358</v>
      </c>
      <c r="C207" s="27" t="s">
        <v>215</v>
      </c>
      <c r="D207" s="28"/>
      <c r="E207" s="28" t="s">
        <v>2308</v>
      </c>
      <c r="F207" s="29" t="s">
        <v>2329</v>
      </c>
      <c r="G207" s="30">
        <v>84661</v>
      </c>
      <c r="H207" s="30">
        <v>105824</v>
      </c>
      <c r="I207" s="31">
        <v>31.13</v>
      </c>
      <c r="J207" s="32"/>
      <c r="K207" s="26">
        <f t="shared" si="15"/>
        <v>0</v>
      </c>
      <c r="L207" s="26">
        <f t="shared" si="16"/>
        <v>31.13</v>
      </c>
      <c r="M207" s="26">
        <f t="shared" si="17"/>
        <v>31.13</v>
      </c>
      <c r="N207" s="33">
        <f t="shared" si="18"/>
        <v>2635496.9299999997</v>
      </c>
      <c r="O207" s="33">
        <f t="shared" si="19"/>
        <v>3294301.12</v>
      </c>
    </row>
    <row r="208" spans="1:15" ht="15" customHeight="1">
      <c r="A208" s="16">
        <v>200</v>
      </c>
      <c r="B208" s="16" t="s">
        <v>1359</v>
      </c>
      <c r="C208" s="18" t="s">
        <v>216</v>
      </c>
      <c r="D208" s="21"/>
      <c r="E208" s="21" t="s">
        <v>2308</v>
      </c>
      <c r="F208" s="24"/>
      <c r="G208" s="13">
        <v>41589</v>
      </c>
      <c r="H208" s="13">
        <v>51980</v>
      </c>
      <c r="I208" s="14">
        <v>92.576682885732879</v>
      </c>
      <c r="J208" s="15"/>
      <c r="K208" s="16">
        <f t="shared" si="15"/>
        <v>0</v>
      </c>
      <c r="L208" s="16">
        <f t="shared" si="16"/>
        <v>92.576682885732879</v>
      </c>
      <c r="M208" s="16">
        <f t="shared" si="17"/>
        <v>92.57</v>
      </c>
      <c r="N208" s="17">
        <f t="shared" si="18"/>
        <v>3849893.7299999995</v>
      </c>
      <c r="O208" s="17">
        <f t="shared" si="19"/>
        <v>4811788.5999999996</v>
      </c>
    </row>
    <row r="209" spans="1:15" ht="15" customHeight="1">
      <c r="A209" s="16">
        <v>201</v>
      </c>
      <c r="B209" s="16" t="s">
        <v>1360</v>
      </c>
      <c r="C209" s="18" t="s">
        <v>217</v>
      </c>
      <c r="D209" s="21"/>
      <c r="E209" s="21" t="s">
        <v>2308</v>
      </c>
      <c r="F209" s="24"/>
      <c r="G209" s="13">
        <v>41332</v>
      </c>
      <c r="H209" s="13">
        <v>51662</v>
      </c>
      <c r="I209" s="14">
        <v>10.745831185392891</v>
      </c>
      <c r="J209" s="15"/>
      <c r="K209" s="16">
        <f t="shared" si="15"/>
        <v>0</v>
      </c>
      <c r="L209" s="16">
        <f t="shared" si="16"/>
        <v>10.745831185392891</v>
      </c>
      <c r="M209" s="16">
        <f t="shared" si="17"/>
        <v>10.74</v>
      </c>
      <c r="N209" s="17">
        <f t="shared" si="18"/>
        <v>443905.68</v>
      </c>
      <c r="O209" s="17">
        <f t="shared" si="19"/>
        <v>554849.88</v>
      </c>
    </row>
    <row r="210" spans="1:15" ht="15" customHeight="1">
      <c r="A210" s="16">
        <v>202</v>
      </c>
      <c r="B210" s="16" t="s">
        <v>1361</v>
      </c>
      <c r="C210" s="18" t="s">
        <v>218</v>
      </c>
      <c r="D210" s="21"/>
      <c r="E210" s="21" t="s">
        <v>2308</v>
      </c>
      <c r="F210" s="24"/>
      <c r="G210" s="13">
        <v>81957</v>
      </c>
      <c r="H210" s="13">
        <v>102443</v>
      </c>
      <c r="I210" s="14">
        <v>13.096431487221107</v>
      </c>
      <c r="J210" s="15"/>
      <c r="K210" s="16">
        <f t="shared" si="15"/>
        <v>0</v>
      </c>
      <c r="L210" s="16">
        <f t="shared" si="16"/>
        <v>13.096431487221107</v>
      </c>
      <c r="M210" s="16">
        <f t="shared" si="17"/>
        <v>13.09</v>
      </c>
      <c r="N210" s="17">
        <f t="shared" si="18"/>
        <v>1072817.1299999999</v>
      </c>
      <c r="O210" s="17">
        <f t="shared" si="19"/>
        <v>1340978.8699999999</v>
      </c>
    </row>
    <row r="211" spans="1:15" ht="15" customHeight="1">
      <c r="A211" s="16">
        <v>203</v>
      </c>
      <c r="B211" s="16" t="s">
        <v>1362</v>
      </c>
      <c r="C211" s="18" t="s">
        <v>219</v>
      </c>
      <c r="D211" s="21"/>
      <c r="E211" s="21" t="s">
        <v>2308</v>
      </c>
      <c r="F211" s="24"/>
      <c r="G211" s="13">
        <v>80951</v>
      </c>
      <c r="H211" s="13">
        <v>101185</v>
      </c>
      <c r="I211" s="14">
        <v>12.764767177344162</v>
      </c>
      <c r="J211" s="15"/>
      <c r="K211" s="16">
        <f t="shared" si="15"/>
        <v>0</v>
      </c>
      <c r="L211" s="16">
        <f t="shared" si="16"/>
        <v>12.764767177344162</v>
      </c>
      <c r="M211" s="16">
        <f t="shared" si="17"/>
        <v>12.76</v>
      </c>
      <c r="N211" s="17">
        <f t="shared" si="18"/>
        <v>1032934.76</v>
      </c>
      <c r="O211" s="17">
        <f t="shared" si="19"/>
        <v>1291120.6000000001</v>
      </c>
    </row>
    <row r="212" spans="1:15" ht="15" customHeight="1">
      <c r="A212" s="16">
        <v>204</v>
      </c>
      <c r="B212" s="16" t="s">
        <v>1363</v>
      </c>
      <c r="C212" s="18" t="s">
        <v>220</v>
      </c>
      <c r="D212" s="21"/>
      <c r="E212" s="21" t="s">
        <v>2308</v>
      </c>
      <c r="F212" s="24"/>
      <c r="G212" s="13">
        <v>79624</v>
      </c>
      <c r="H212" s="13">
        <v>99528</v>
      </c>
      <c r="I212" s="14">
        <v>113.9437920958834</v>
      </c>
      <c r="J212" s="15"/>
      <c r="K212" s="16">
        <f t="shared" si="15"/>
        <v>0</v>
      </c>
      <c r="L212" s="16">
        <f t="shared" si="16"/>
        <v>113.9437920958834</v>
      </c>
      <c r="M212" s="16">
        <f t="shared" si="17"/>
        <v>113.94</v>
      </c>
      <c r="N212" s="17">
        <f t="shared" si="18"/>
        <v>9072358.5600000005</v>
      </c>
      <c r="O212" s="17">
        <f t="shared" si="19"/>
        <v>11340220.32</v>
      </c>
    </row>
    <row r="213" spans="1:15" ht="15" customHeight="1">
      <c r="A213" s="16">
        <v>205</v>
      </c>
      <c r="B213" s="16" t="s">
        <v>1364</v>
      </c>
      <c r="C213" s="18" t="s">
        <v>221</v>
      </c>
      <c r="D213" s="21"/>
      <c r="E213" s="21" t="s">
        <v>2308</v>
      </c>
      <c r="F213" s="24"/>
      <c r="G213" s="13">
        <v>79260</v>
      </c>
      <c r="H213" s="13">
        <v>99072</v>
      </c>
      <c r="I213" s="14">
        <v>6.8857716324537064</v>
      </c>
      <c r="J213" s="15"/>
      <c r="K213" s="16">
        <f t="shared" si="15"/>
        <v>0</v>
      </c>
      <c r="L213" s="16">
        <f t="shared" si="16"/>
        <v>6.8857716324537064</v>
      </c>
      <c r="M213" s="16">
        <f t="shared" si="17"/>
        <v>6.88</v>
      </c>
      <c r="N213" s="17">
        <f t="shared" si="18"/>
        <v>545308.80000000005</v>
      </c>
      <c r="O213" s="17">
        <f t="shared" si="19"/>
        <v>681615.35999999999</v>
      </c>
    </row>
    <row r="214" spans="1:15" ht="15" customHeight="1">
      <c r="A214" s="16">
        <v>206</v>
      </c>
      <c r="B214" s="16" t="s">
        <v>1365</v>
      </c>
      <c r="C214" s="18" t="s">
        <v>222</v>
      </c>
      <c r="D214" s="21"/>
      <c r="E214" s="21" t="s">
        <v>2308</v>
      </c>
      <c r="F214" s="24"/>
      <c r="G214" s="13">
        <v>79159</v>
      </c>
      <c r="H214" s="13">
        <v>98946</v>
      </c>
      <c r="I214" s="14">
        <v>147.22414149406876</v>
      </c>
      <c r="J214" s="15"/>
      <c r="K214" s="16">
        <f t="shared" si="15"/>
        <v>0</v>
      </c>
      <c r="L214" s="16">
        <f t="shared" si="16"/>
        <v>147.22414149406876</v>
      </c>
      <c r="M214" s="16">
        <f t="shared" si="17"/>
        <v>147.22</v>
      </c>
      <c r="N214" s="17">
        <f t="shared" si="18"/>
        <v>11653787.98</v>
      </c>
      <c r="O214" s="17">
        <f t="shared" si="19"/>
        <v>14566830.119999999</v>
      </c>
    </row>
    <row r="215" spans="1:15" ht="15" customHeight="1">
      <c r="A215" s="16">
        <v>207</v>
      </c>
      <c r="B215" s="16" t="s">
        <v>1366</v>
      </c>
      <c r="C215" s="18" t="s">
        <v>223</v>
      </c>
      <c r="D215" s="21"/>
      <c r="E215" s="21" t="s">
        <v>2308</v>
      </c>
      <c r="F215" s="24"/>
      <c r="G215" s="13">
        <v>77949</v>
      </c>
      <c r="H215" s="13">
        <v>97435</v>
      </c>
      <c r="I215" s="14">
        <v>147.03076972344815</v>
      </c>
      <c r="J215" s="15"/>
      <c r="K215" s="16">
        <f t="shared" si="15"/>
        <v>0</v>
      </c>
      <c r="L215" s="16">
        <f t="shared" si="16"/>
        <v>147.03076972344815</v>
      </c>
      <c r="M215" s="16">
        <f t="shared" si="17"/>
        <v>147.03</v>
      </c>
      <c r="N215" s="17">
        <f t="shared" si="18"/>
        <v>11460841.470000001</v>
      </c>
      <c r="O215" s="17">
        <f t="shared" si="19"/>
        <v>14325868.050000001</v>
      </c>
    </row>
    <row r="216" spans="1:15" ht="15" customHeight="1">
      <c r="A216" s="16">
        <v>208</v>
      </c>
      <c r="B216" s="16" t="s">
        <v>1367</v>
      </c>
      <c r="C216" s="18" t="s">
        <v>224</v>
      </c>
      <c r="D216" s="21"/>
      <c r="E216" s="21" t="s">
        <v>2308</v>
      </c>
      <c r="F216" s="24"/>
      <c r="G216" s="13">
        <v>75792</v>
      </c>
      <c r="H216" s="13">
        <v>94737</v>
      </c>
      <c r="I216" s="14">
        <v>67.538707468487502</v>
      </c>
      <c r="J216" s="15"/>
      <c r="K216" s="16">
        <f t="shared" si="15"/>
        <v>0</v>
      </c>
      <c r="L216" s="16">
        <f t="shared" si="16"/>
        <v>67.538707468487502</v>
      </c>
      <c r="M216" s="16">
        <f t="shared" si="17"/>
        <v>67.53</v>
      </c>
      <c r="N216" s="17">
        <f t="shared" si="18"/>
        <v>5118233.76</v>
      </c>
      <c r="O216" s="17">
        <f t="shared" si="19"/>
        <v>6397589.6100000003</v>
      </c>
    </row>
    <row r="217" spans="1:15" ht="15" customHeight="1">
      <c r="A217" s="16">
        <v>209</v>
      </c>
      <c r="B217" s="16" t="s">
        <v>1368</v>
      </c>
      <c r="C217" s="18" t="s">
        <v>225</v>
      </c>
      <c r="D217" s="21"/>
      <c r="E217" s="21" t="s">
        <v>2308</v>
      </c>
      <c r="F217" s="24"/>
      <c r="G217" s="13">
        <v>75522</v>
      </c>
      <c r="H217" s="13">
        <v>94399</v>
      </c>
      <c r="I217" s="14">
        <v>4.6942270769238172</v>
      </c>
      <c r="J217" s="15"/>
      <c r="K217" s="16">
        <f t="shared" si="15"/>
        <v>0</v>
      </c>
      <c r="L217" s="16">
        <f t="shared" si="16"/>
        <v>4.6942270769238172</v>
      </c>
      <c r="M217" s="16">
        <f t="shared" si="17"/>
        <v>4.6900000000000004</v>
      </c>
      <c r="N217" s="17">
        <f t="shared" si="18"/>
        <v>354198.18000000005</v>
      </c>
      <c r="O217" s="17">
        <f t="shared" si="19"/>
        <v>442731.31000000006</v>
      </c>
    </row>
    <row r="218" spans="1:15" ht="15" customHeight="1">
      <c r="A218" s="16">
        <v>210</v>
      </c>
      <c r="B218" s="16" t="s">
        <v>1369</v>
      </c>
      <c r="C218" s="18" t="s">
        <v>226</v>
      </c>
      <c r="D218" s="21"/>
      <c r="E218" s="21" t="s">
        <v>2308</v>
      </c>
      <c r="F218" s="24"/>
      <c r="G218" s="13">
        <v>37348</v>
      </c>
      <c r="H218" s="13">
        <v>46680</v>
      </c>
      <c r="I218" s="14">
        <v>47.461915865209399</v>
      </c>
      <c r="J218" s="15"/>
      <c r="K218" s="16">
        <f t="shared" si="15"/>
        <v>0</v>
      </c>
      <c r="L218" s="16">
        <f t="shared" si="16"/>
        <v>47.461915865209399</v>
      </c>
      <c r="M218" s="16">
        <f t="shared" si="17"/>
        <v>47.46</v>
      </c>
      <c r="N218" s="17">
        <f t="shared" si="18"/>
        <v>1772536.08</v>
      </c>
      <c r="O218" s="17">
        <f t="shared" si="19"/>
        <v>2215432.7999999998</v>
      </c>
    </row>
    <row r="219" spans="1:15" ht="15" customHeight="1">
      <c r="A219" s="16">
        <v>211</v>
      </c>
      <c r="B219" s="16" t="s">
        <v>1370</v>
      </c>
      <c r="C219" s="18" t="s">
        <v>227</v>
      </c>
      <c r="D219" s="21"/>
      <c r="E219" s="21" t="s">
        <v>2308</v>
      </c>
      <c r="F219" s="24"/>
      <c r="G219" s="13">
        <v>36016</v>
      </c>
      <c r="H219" s="13">
        <v>45018</v>
      </c>
      <c r="I219" s="14">
        <v>12.15140257706055</v>
      </c>
      <c r="J219" s="15"/>
      <c r="K219" s="16">
        <f t="shared" si="15"/>
        <v>0</v>
      </c>
      <c r="L219" s="16">
        <f t="shared" si="16"/>
        <v>12.15140257706055</v>
      </c>
      <c r="M219" s="16">
        <f t="shared" si="17"/>
        <v>12.15</v>
      </c>
      <c r="N219" s="17">
        <f t="shared" si="18"/>
        <v>437594.4</v>
      </c>
      <c r="O219" s="17">
        <f t="shared" si="19"/>
        <v>546968.70000000007</v>
      </c>
    </row>
    <row r="220" spans="1:15" ht="15" customHeight="1">
      <c r="A220" s="26">
        <v>212</v>
      </c>
      <c r="B220" s="26" t="s">
        <v>1371</v>
      </c>
      <c r="C220" s="27" t="s">
        <v>228</v>
      </c>
      <c r="D220" s="28"/>
      <c r="E220" s="28" t="s">
        <v>2308</v>
      </c>
      <c r="F220" s="29" t="s">
        <v>2336</v>
      </c>
      <c r="G220" s="30">
        <v>35775</v>
      </c>
      <c r="H220" s="30">
        <v>44717</v>
      </c>
      <c r="I220" s="31">
        <v>8.0399999999999991</v>
      </c>
      <c r="J220" s="32"/>
      <c r="K220" s="26">
        <f t="shared" si="15"/>
        <v>0</v>
      </c>
      <c r="L220" s="26">
        <f t="shared" si="16"/>
        <v>8.0399999999999991</v>
      </c>
      <c r="M220" s="26">
        <f t="shared" si="17"/>
        <v>8.0399999999999991</v>
      </c>
      <c r="N220" s="33">
        <f t="shared" si="18"/>
        <v>287630.99999999994</v>
      </c>
      <c r="O220" s="33">
        <f t="shared" si="19"/>
        <v>359524.67999999993</v>
      </c>
    </row>
    <row r="221" spans="1:15" ht="15" customHeight="1">
      <c r="A221" s="16">
        <v>213</v>
      </c>
      <c r="B221" s="16" t="s">
        <v>1372</v>
      </c>
      <c r="C221" s="18" t="s">
        <v>229</v>
      </c>
      <c r="D221" s="21"/>
      <c r="E221" s="21" t="s">
        <v>2308</v>
      </c>
      <c r="F221" s="24"/>
      <c r="G221" s="13">
        <v>71134</v>
      </c>
      <c r="H221" s="13">
        <v>88916</v>
      </c>
      <c r="I221" s="14">
        <v>42.041554817404553</v>
      </c>
      <c r="J221" s="15"/>
      <c r="K221" s="16">
        <f t="shared" si="15"/>
        <v>0</v>
      </c>
      <c r="L221" s="16">
        <f t="shared" si="16"/>
        <v>42.041554817404553</v>
      </c>
      <c r="M221" s="16">
        <f t="shared" si="17"/>
        <v>42.04</v>
      </c>
      <c r="N221" s="17">
        <f t="shared" si="18"/>
        <v>2990473.36</v>
      </c>
      <c r="O221" s="17">
        <f t="shared" si="19"/>
        <v>3738028.64</v>
      </c>
    </row>
    <row r="222" spans="1:15" ht="15" customHeight="1">
      <c r="A222" s="16">
        <v>214</v>
      </c>
      <c r="B222" s="16" t="s">
        <v>1373</v>
      </c>
      <c r="C222" s="18" t="s">
        <v>230</v>
      </c>
      <c r="D222" s="21"/>
      <c r="E222" s="21" t="s">
        <v>2308</v>
      </c>
      <c r="F222" s="24"/>
      <c r="G222" s="13">
        <v>70935</v>
      </c>
      <c r="H222" s="13">
        <v>88665</v>
      </c>
      <c r="I222" s="14">
        <v>48.821828512434458</v>
      </c>
      <c r="J222" s="15"/>
      <c r="K222" s="16">
        <f t="shared" si="15"/>
        <v>0</v>
      </c>
      <c r="L222" s="16">
        <f t="shared" si="16"/>
        <v>48.821828512434458</v>
      </c>
      <c r="M222" s="16">
        <f t="shared" si="17"/>
        <v>48.82</v>
      </c>
      <c r="N222" s="17">
        <f t="shared" si="18"/>
        <v>3463046.7</v>
      </c>
      <c r="O222" s="17">
        <f t="shared" si="19"/>
        <v>4328625.3</v>
      </c>
    </row>
    <row r="223" spans="1:15" ht="15" customHeight="1">
      <c r="A223" s="16">
        <v>215</v>
      </c>
      <c r="B223" s="16" t="s">
        <v>1374</v>
      </c>
      <c r="C223" s="18" t="s">
        <v>231</v>
      </c>
      <c r="D223" s="21"/>
      <c r="E223" s="21" t="s">
        <v>2308</v>
      </c>
      <c r="F223" s="24"/>
      <c r="G223" s="13">
        <v>70264</v>
      </c>
      <c r="H223" s="13">
        <v>87826</v>
      </c>
      <c r="I223" s="14">
        <v>6.8857716324537064</v>
      </c>
      <c r="J223" s="15"/>
      <c r="K223" s="16">
        <f t="shared" si="15"/>
        <v>0</v>
      </c>
      <c r="L223" s="16">
        <f t="shared" si="16"/>
        <v>6.8857716324537064</v>
      </c>
      <c r="M223" s="16">
        <f t="shared" si="17"/>
        <v>6.88</v>
      </c>
      <c r="N223" s="17">
        <f t="shared" si="18"/>
        <v>483416.32000000001</v>
      </c>
      <c r="O223" s="17">
        <f t="shared" si="19"/>
        <v>604242.88</v>
      </c>
    </row>
    <row r="224" spans="1:15" ht="15" customHeight="1">
      <c r="A224" s="16">
        <v>216</v>
      </c>
      <c r="B224" s="16" t="s">
        <v>1375</v>
      </c>
      <c r="C224" s="18" t="s">
        <v>232</v>
      </c>
      <c r="D224" s="21"/>
      <c r="E224" s="21" t="s">
        <v>2308</v>
      </c>
      <c r="F224" s="24"/>
      <c r="G224" s="13">
        <v>70037</v>
      </c>
      <c r="H224" s="13">
        <v>87544</v>
      </c>
      <c r="I224" s="14">
        <v>67.195116405794337</v>
      </c>
      <c r="J224" s="15"/>
      <c r="K224" s="16">
        <f t="shared" si="15"/>
        <v>0</v>
      </c>
      <c r="L224" s="16">
        <f t="shared" si="16"/>
        <v>67.195116405794337</v>
      </c>
      <c r="M224" s="16">
        <f t="shared" si="17"/>
        <v>67.19</v>
      </c>
      <c r="N224" s="17">
        <f t="shared" si="18"/>
        <v>4705786.03</v>
      </c>
      <c r="O224" s="17">
        <f t="shared" si="19"/>
        <v>5882081.3599999994</v>
      </c>
    </row>
    <row r="225" spans="1:15" ht="15" customHeight="1">
      <c r="A225" s="16">
        <v>217</v>
      </c>
      <c r="B225" s="16" t="s">
        <v>1376</v>
      </c>
      <c r="C225" s="18" t="s">
        <v>233</v>
      </c>
      <c r="D225" s="21"/>
      <c r="E225" s="21" t="s">
        <v>2308</v>
      </c>
      <c r="F225" s="24"/>
      <c r="G225" s="13">
        <v>69787</v>
      </c>
      <c r="H225" s="13">
        <v>87230</v>
      </c>
      <c r="I225" s="14">
        <v>51.425916560312238</v>
      </c>
      <c r="J225" s="15"/>
      <c r="K225" s="16">
        <f t="shared" si="15"/>
        <v>0</v>
      </c>
      <c r="L225" s="16">
        <f t="shared" si="16"/>
        <v>51.425916560312238</v>
      </c>
      <c r="M225" s="16">
        <f t="shared" si="17"/>
        <v>51.42</v>
      </c>
      <c r="N225" s="17">
        <f t="shared" si="18"/>
        <v>3588447.54</v>
      </c>
      <c r="O225" s="17">
        <f t="shared" si="19"/>
        <v>4485366.6000000006</v>
      </c>
    </row>
    <row r="226" spans="1:15" ht="15" customHeight="1">
      <c r="A226" s="16">
        <v>218</v>
      </c>
      <c r="B226" s="16" t="s">
        <v>1377</v>
      </c>
      <c r="C226" s="18" t="s">
        <v>234</v>
      </c>
      <c r="D226" s="21"/>
      <c r="E226" s="21" t="s">
        <v>2308</v>
      </c>
      <c r="F226" s="24"/>
      <c r="G226" s="13">
        <v>69703</v>
      </c>
      <c r="H226" s="13">
        <v>87127</v>
      </c>
      <c r="I226" s="14">
        <v>677.11752444362469</v>
      </c>
      <c r="J226" s="15"/>
      <c r="K226" s="16">
        <f t="shared" si="15"/>
        <v>0</v>
      </c>
      <c r="L226" s="16">
        <f t="shared" si="16"/>
        <v>677.11752444362469</v>
      </c>
      <c r="M226" s="16">
        <f t="shared" si="17"/>
        <v>677.11</v>
      </c>
      <c r="N226" s="17">
        <f t="shared" si="18"/>
        <v>47196598.329999998</v>
      </c>
      <c r="O226" s="17">
        <f t="shared" si="19"/>
        <v>58994562.969999999</v>
      </c>
    </row>
    <row r="227" spans="1:15" ht="15" customHeight="1">
      <c r="A227" s="16">
        <v>219</v>
      </c>
      <c r="B227" s="16" t="s">
        <v>1378</v>
      </c>
      <c r="C227" s="18" t="s">
        <v>235</v>
      </c>
      <c r="D227" s="21"/>
      <c r="E227" s="21" t="s">
        <v>2308</v>
      </c>
      <c r="F227" s="24"/>
      <c r="G227" s="13">
        <v>69552</v>
      </c>
      <c r="H227" s="13">
        <v>86938</v>
      </c>
      <c r="I227" s="14">
        <v>11.760763237640788</v>
      </c>
      <c r="J227" s="15"/>
      <c r="K227" s="16">
        <f t="shared" si="15"/>
        <v>0</v>
      </c>
      <c r="L227" s="16">
        <f t="shared" si="16"/>
        <v>11.760763237640788</v>
      </c>
      <c r="M227" s="16">
        <f t="shared" si="17"/>
        <v>11.76</v>
      </c>
      <c r="N227" s="17">
        <f t="shared" si="18"/>
        <v>817931.52</v>
      </c>
      <c r="O227" s="17">
        <f t="shared" si="19"/>
        <v>1022390.88</v>
      </c>
    </row>
    <row r="228" spans="1:15" ht="15" customHeight="1">
      <c r="A228" s="16">
        <v>220</v>
      </c>
      <c r="B228" s="16" t="s">
        <v>1379</v>
      </c>
      <c r="C228" s="18" t="s">
        <v>236</v>
      </c>
      <c r="D228" s="21"/>
      <c r="E228" s="21" t="s">
        <v>2308</v>
      </c>
      <c r="F228" s="24"/>
      <c r="G228" s="13">
        <v>69207</v>
      </c>
      <c r="H228" s="13">
        <v>86506</v>
      </c>
      <c r="I228" s="14">
        <v>11.760763237640788</v>
      </c>
      <c r="J228" s="15"/>
      <c r="K228" s="16">
        <f t="shared" si="15"/>
        <v>0</v>
      </c>
      <c r="L228" s="16">
        <f t="shared" si="16"/>
        <v>11.760763237640788</v>
      </c>
      <c r="M228" s="16">
        <f t="shared" si="17"/>
        <v>11.76</v>
      </c>
      <c r="N228" s="17">
        <f t="shared" si="18"/>
        <v>813874.32</v>
      </c>
      <c r="O228" s="17">
        <f t="shared" si="19"/>
        <v>1017310.5599999999</v>
      </c>
    </row>
    <row r="229" spans="1:15" ht="15" customHeight="1">
      <c r="A229" s="16">
        <v>221</v>
      </c>
      <c r="B229" s="16" t="s">
        <v>1380</v>
      </c>
      <c r="C229" s="18" t="s">
        <v>237</v>
      </c>
      <c r="D229" s="21"/>
      <c r="E229" s="21" t="s">
        <v>2308</v>
      </c>
      <c r="F229" s="24"/>
      <c r="G229" s="13">
        <v>69199</v>
      </c>
      <c r="H229" s="13">
        <v>86495</v>
      </c>
      <c r="I229" s="14">
        <v>153.37191576619855</v>
      </c>
      <c r="J229" s="15"/>
      <c r="K229" s="16">
        <f t="shared" si="15"/>
        <v>0</v>
      </c>
      <c r="L229" s="16">
        <f t="shared" si="16"/>
        <v>153.37191576619855</v>
      </c>
      <c r="M229" s="16">
        <f t="shared" si="17"/>
        <v>153.37</v>
      </c>
      <c r="N229" s="17">
        <f t="shared" si="18"/>
        <v>10613050.630000001</v>
      </c>
      <c r="O229" s="17">
        <f t="shared" si="19"/>
        <v>13265738.15</v>
      </c>
    </row>
    <row r="230" spans="1:15" ht="15" customHeight="1">
      <c r="A230" s="16">
        <v>222</v>
      </c>
      <c r="B230" s="16" t="s">
        <v>1381</v>
      </c>
      <c r="C230" s="18" t="s">
        <v>238</v>
      </c>
      <c r="D230" s="21"/>
      <c r="E230" s="21" t="s">
        <v>2308</v>
      </c>
      <c r="F230" s="24"/>
      <c r="G230" s="13">
        <v>33946</v>
      </c>
      <c r="H230" s="13">
        <v>42430</v>
      </c>
      <c r="I230" s="14">
        <v>123.03833787695109</v>
      </c>
      <c r="J230" s="15"/>
      <c r="K230" s="16">
        <f t="shared" si="15"/>
        <v>0</v>
      </c>
      <c r="L230" s="16">
        <f t="shared" si="16"/>
        <v>123.03833787695109</v>
      </c>
      <c r="M230" s="16">
        <f t="shared" si="17"/>
        <v>123.03</v>
      </c>
      <c r="N230" s="17">
        <f t="shared" si="18"/>
        <v>4176376.38</v>
      </c>
      <c r="O230" s="17">
        <f t="shared" si="19"/>
        <v>5220162.9000000004</v>
      </c>
    </row>
    <row r="231" spans="1:15" ht="15" customHeight="1">
      <c r="A231" s="16">
        <v>223</v>
      </c>
      <c r="B231" s="16" t="s">
        <v>1382</v>
      </c>
      <c r="C231" s="18" t="s">
        <v>239</v>
      </c>
      <c r="D231" s="21"/>
      <c r="E231" s="21" t="s">
        <v>2308</v>
      </c>
      <c r="F231" s="24"/>
      <c r="G231" s="13">
        <v>33764</v>
      </c>
      <c r="H231" s="13">
        <v>42200</v>
      </c>
      <c r="I231" s="14">
        <v>1.9922297727455254</v>
      </c>
      <c r="J231" s="15"/>
      <c r="K231" s="16">
        <f t="shared" si="15"/>
        <v>0</v>
      </c>
      <c r="L231" s="16">
        <f t="shared" si="16"/>
        <v>1.9922297727455254</v>
      </c>
      <c r="M231" s="16">
        <f t="shared" si="17"/>
        <v>1.99</v>
      </c>
      <c r="N231" s="17">
        <f t="shared" si="18"/>
        <v>67190.36</v>
      </c>
      <c r="O231" s="17">
        <f t="shared" si="19"/>
        <v>83978</v>
      </c>
    </row>
    <row r="232" spans="1:15" ht="15" customHeight="1">
      <c r="A232" s="16">
        <v>224</v>
      </c>
      <c r="B232" s="16" t="s">
        <v>1383</v>
      </c>
      <c r="C232" s="18" t="s">
        <v>240</v>
      </c>
      <c r="D232" s="21"/>
      <c r="E232" s="21" t="s">
        <v>2308</v>
      </c>
      <c r="F232" s="24"/>
      <c r="G232" s="13">
        <v>67358</v>
      </c>
      <c r="H232" s="13">
        <v>84195</v>
      </c>
      <c r="I232" s="14">
        <v>78.790720334275477</v>
      </c>
      <c r="J232" s="15"/>
      <c r="K232" s="16">
        <f t="shared" si="15"/>
        <v>0</v>
      </c>
      <c r="L232" s="16">
        <f t="shared" si="16"/>
        <v>78.790720334275477</v>
      </c>
      <c r="M232" s="16">
        <f t="shared" si="17"/>
        <v>78.790000000000006</v>
      </c>
      <c r="N232" s="17">
        <f t="shared" si="18"/>
        <v>5307136.82</v>
      </c>
      <c r="O232" s="17">
        <f t="shared" si="19"/>
        <v>6633724.0500000007</v>
      </c>
    </row>
    <row r="233" spans="1:15" ht="15" customHeight="1">
      <c r="A233" s="16">
        <v>225</v>
      </c>
      <c r="B233" s="16" t="s">
        <v>1384</v>
      </c>
      <c r="C233" s="18" t="s">
        <v>241</v>
      </c>
      <c r="D233" s="21"/>
      <c r="E233" s="21" t="s">
        <v>2308</v>
      </c>
      <c r="F233" s="24"/>
      <c r="G233" s="13">
        <v>67132</v>
      </c>
      <c r="H233" s="13">
        <v>83913</v>
      </c>
      <c r="I233" s="14">
        <v>11.760763237640788</v>
      </c>
      <c r="J233" s="15"/>
      <c r="K233" s="16">
        <f t="shared" si="15"/>
        <v>0</v>
      </c>
      <c r="L233" s="16">
        <f t="shared" si="16"/>
        <v>11.760763237640788</v>
      </c>
      <c r="M233" s="16">
        <f t="shared" si="17"/>
        <v>11.76</v>
      </c>
      <c r="N233" s="17">
        <f t="shared" si="18"/>
        <v>789472.32</v>
      </c>
      <c r="O233" s="17">
        <f t="shared" si="19"/>
        <v>986816.88</v>
      </c>
    </row>
    <row r="234" spans="1:15" ht="15" customHeight="1">
      <c r="A234" s="16">
        <v>226</v>
      </c>
      <c r="B234" s="16" t="s">
        <v>1385</v>
      </c>
      <c r="C234" s="18" t="s">
        <v>242</v>
      </c>
      <c r="D234" s="21"/>
      <c r="E234" s="21" t="s">
        <v>2308</v>
      </c>
      <c r="F234" s="24"/>
      <c r="G234" s="13">
        <v>66758</v>
      </c>
      <c r="H234" s="13">
        <v>83446</v>
      </c>
      <c r="I234" s="14">
        <v>69.230162991358071</v>
      </c>
      <c r="J234" s="15"/>
      <c r="K234" s="16">
        <f t="shared" si="15"/>
        <v>0</v>
      </c>
      <c r="L234" s="16">
        <f t="shared" si="16"/>
        <v>69.230162991358071</v>
      </c>
      <c r="M234" s="16">
        <f t="shared" si="17"/>
        <v>69.23</v>
      </c>
      <c r="N234" s="17">
        <f t="shared" si="18"/>
        <v>4621656.34</v>
      </c>
      <c r="O234" s="17">
        <f t="shared" si="19"/>
        <v>5776966.5800000001</v>
      </c>
    </row>
    <row r="235" spans="1:15" ht="15" customHeight="1">
      <c r="A235" s="16">
        <v>227</v>
      </c>
      <c r="B235" s="16" t="s">
        <v>1386</v>
      </c>
      <c r="C235" s="18" t="s">
        <v>243</v>
      </c>
      <c r="D235" s="21"/>
      <c r="E235" s="21" t="s">
        <v>2308</v>
      </c>
      <c r="F235" s="24"/>
      <c r="G235" s="13">
        <v>33179</v>
      </c>
      <c r="H235" s="13">
        <v>41470</v>
      </c>
      <c r="I235" s="14">
        <v>23.899756366458249</v>
      </c>
      <c r="J235" s="15"/>
      <c r="K235" s="16">
        <f t="shared" si="15"/>
        <v>0</v>
      </c>
      <c r="L235" s="16">
        <f t="shared" si="16"/>
        <v>23.899756366458249</v>
      </c>
      <c r="M235" s="16">
        <f t="shared" si="17"/>
        <v>23.89</v>
      </c>
      <c r="N235" s="17">
        <f t="shared" si="18"/>
        <v>792646.31</v>
      </c>
      <c r="O235" s="17">
        <f t="shared" si="19"/>
        <v>990718.3</v>
      </c>
    </row>
    <row r="236" spans="1:15" ht="15" customHeight="1">
      <c r="A236" s="16">
        <v>228</v>
      </c>
      <c r="B236" s="16" t="s">
        <v>1387</v>
      </c>
      <c r="C236" s="18" t="s">
        <v>244</v>
      </c>
      <c r="D236" s="21"/>
      <c r="E236" s="21" t="s">
        <v>2308</v>
      </c>
      <c r="F236" s="24"/>
      <c r="G236" s="13">
        <v>64638</v>
      </c>
      <c r="H236" s="13">
        <v>80795</v>
      </c>
      <c r="I236" s="14">
        <v>4.6942270769238172</v>
      </c>
      <c r="J236" s="15"/>
      <c r="K236" s="16">
        <f t="shared" si="15"/>
        <v>0</v>
      </c>
      <c r="L236" s="16">
        <f t="shared" si="16"/>
        <v>4.6942270769238172</v>
      </c>
      <c r="M236" s="16">
        <f t="shared" si="17"/>
        <v>4.6900000000000004</v>
      </c>
      <c r="N236" s="17">
        <f t="shared" si="18"/>
        <v>303152.22000000003</v>
      </c>
      <c r="O236" s="17">
        <f t="shared" si="19"/>
        <v>378928.55000000005</v>
      </c>
    </row>
    <row r="237" spans="1:15" ht="15" customHeight="1">
      <c r="A237" s="26">
        <v>229</v>
      </c>
      <c r="B237" s="26" t="s">
        <v>1388</v>
      </c>
      <c r="C237" s="27" t="s">
        <v>245</v>
      </c>
      <c r="D237" s="28"/>
      <c r="E237" s="28" t="s">
        <v>2308</v>
      </c>
      <c r="F237" s="29" t="s">
        <v>2337</v>
      </c>
      <c r="G237" s="30">
        <v>62928</v>
      </c>
      <c r="H237" s="30">
        <v>78658</v>
      </c>
      <c r="I237" s="31">
        <v>25.17</v>
      </c>
      <c r="J237" s="32"/>
      <c r="K237" s="26">
        <f t="shared" si="15"/>
        <v>0</v>
      </c>
      <c r="L237" s="26">
        <f t="shared" si="16"/>
        <v>25.17</v>
      </c>
      <c r="M237" s="26">
        <f t="shared" si="17"/>
        <v>25.17</v>
      </c>
      <c r="N237" s="33">
        <f t="shared" si="18"/>
        <v>1583897.76</v>
      </c>
      <c r="O237" s="33">
        <f t="shared" si="19"/>
        <v>1979821.86</v>
      </c>
    </row>
    <row r="238" spans="1:15" ht="15" customHeight="1">
      <c r="A238" s="16">
        <v>230</v>
      </c>
      <c r="B238" s="16" t="s">
        <v>1389</v>
      </c>
      <c r="C238" s="18" t="s">
        <v>246</v>
      </c>
      <c r="D238" s="21"/>
      <c r="E238" s="21" t="s">
        <v>2308</v>
      </c>
      <c r="F238" s="24"/>
      <c r="G238" s="13">
        <v>62218</v>
      </c>
      <c r="H238" s="13">
        <v>77769</v>
      </c>
      <c r="I238" s="14">
        <v>5.0216963703766284</v>
      </c>
      <c r="J238" s="15"/>
      <c r="K238" s="16">
        <f t="shared" si="15"/>
        <v>0</v>
      </c>
      <c r="L238" s="16">
        <f t="shared" si="16"/>
        <v>5.0216963703766284</v>
      </c>
      <c r="M238" s="16">
        <f t="shared" si="17"/>
        <v>5.0199999999999996</v>
      </c>
      <c r="N238" s="17">
        <f t="shared" si="18"/>
        <v>312334.36</v>
      </c>
      <c r="O238" s="17">
        <f t="shared" si="19"/>
        <v>390400.37999999995</v>
      </c>
    </row>
    <row r="239" spans="1:15" ht="15" customHeight="1">
      <c r="A239" s="16">
        <v>231</v>
      </c>
      <c r="B239" s="16" t="s">
        <v>1390</v>
      </c>
      <c r="C239" s="18" t="s">
        <v>247</v>
      </c>
      <c r="D239" s="21"/>
      <c r="E239" s="21" t="s">
        <v>2308</v>
      </c>
      <c r="F239" s="24"/>
      <c r="G239" s="13">
        <v>30963</v>
      </c>
      <c r="H239" s="13">
        <v>38701</v>
      </c>
      <c r="I239" s="14">
        <v>16.386252492261907</v>
      </c>
      <c r="J239" s="15"/>
      <c r="K239" s="16">
        <f t="shared" si="15"/>
        <v>0</v>
      </c>
      <c r="L239" s="16">
        <f t="shared" si="16"/>
        <v>16.386252492261907</v>
      </c>
      <c r="M239" s="16">
        <f t="shared" si="17"/>
        <v>16.38</v>
      </c>
      <c r="N239" s="17">
        <f t="shared" si="18"/>
        <v>507173.93999999994</v>
      </c>
      <c r="O239" s="17">
        <f t="shared" si="19"/>
        <v>633922.38</v>
      </c>
    </row>
    <row r="240" spans="1:15" ht="15" customHeight="1">
      <c r="A240" s="16">
        <v>232</v>
      </c>
      <c r="B240" s="16" t="s">
        <v>1391</v>
      </c>
      <c r="C240" s="18" t="s">
        <v>248</v>
      </c>
      <c r="D240" s="21"/>
      <c r="E240" s="21" t="s">
        <v>2308</v>
      </c>
      <c r="F240" s="24"/>
      <c r="G240" s="13">
        <v>61515</v>
      </c>
      <c r="H240" s="13">
        <v>76890</v>
      </c>
      <c r="I240" s="14">
        <v>177.10692156733188</v>
      </c>
      <c r="J240" s="15"/>
      <c r="K240" s="16">
        <f t="shared" si="15"/>
        <v>0</v>
      </c>
      <c r="L240" s="16">
        <f t="shared" si="16"/>
        <v>177.10692156733188</v>
      </c>
      <c r="M240" s="16">
        <f t="shared" si="17"/>
        <v>177.1</v>
      </c>
      <c r="N240" s="17">
        <f t="shared" si="18"/>
        <v>10894306.5</v>
      </c>
      <c r="O240" s="17">
        <f t="shared" si="19"/>
        <v>13617219</v>
      </c>
    </row>
    <row r="241" spans="1:15" ht="15" customHeight="1">
      <c r="A241" s="16">
        <v>233</v>
      </c>
      <c r="B241" s="16" t="s">
        <v>1392</v>
      </c>
      <c r="C241" s="18" t="s">
        <v>249</v>
      </c>
      <c r="D241" s="21"/>
      <c r="E241" s="21" t="s">
        <v>2308</v>
      </c>
      <c r="F241" s="24"/>
      <c r="G241" s="13">
        <v>61427</v>
      </c>
      <c r="H241" s="13">
        <v>76782</v>
      </c>
      <c r="I241" s="14">
        <v>5.9154610445366442</v>
      </c>
      <c r="J241" s="15"/>
      <c r="K241" s="16">
        <f t="shared" si="15"/>
        <v>0</v>
      </c>
      <c r="L241" s="16">
        <f t="shared" si="16"/>
        <v>5.9154610445366442</v>
      </c>
      <c r="M241" s="16">
        <f t="shared" si="17"/>
        <v>5.91</v>
      </c>
      <c r="N241" s="17">
        <f t="shared" si="18"/>
        <v>363033.57</v>
      </c>
      <c r="O241" s="17">
        <f t="shared" si="19"/>
        <v>453781.62</v>
      </c>
    </row>
    <row r="242" spans="1:15" ht="15" customHeight="1">
      <c r="A242" s="16">
        <v>234</v>
      </c>
      <c r="B242" s="16" t="s">
        <v>1393</v>
      </c>
      <c r="C242" s="18" t="s">
        <v>250</v>
      </c>
      <c r="D242" s="21"/>
      <c r="E242" s="21" t="s">
        <v>2312</v>
      </c>
      <c r="F242" s="24"/>
      <c r="G242" s="13">
        <v>30515</v>
      </c>
      <c r="H242" s="13">
        <v>38140</v>
      </c>
      <c r="I242" s="14">
        <v>848.70395831244366</v>
      </c>
      <c r="J242" s="15"/>
      <c r="K242" s="16">
        <f t="shared" si="15"/>
        <v>0</v>
      </c>
      <c r="L242" s="16">
        <f t="shared" si="16"/>
        <v>848.70395831244366</v>
      </c>
      <c r="M242" s="16">
        <f t="shared" si="17"/>
        <v>848.7</v>
      </c>
      <c r="N242" s="17">
        <f t="shared" si="18"/>
        <v>25898080.5</v>
      </c>
      <c r="O242" s="17">
        <f t="shared" si="19"/>
        <v>32369418</v>
      </c>
    </row>
    <row r="243" spans="1:15" ht="15" customHeight="1">
      <c r="A243" s="16">
        <v>235</v>
      </c>
      <c r="B243" s="16" t="s">
        <v>1394</v>
      </c>
      <c r="C243" s="18" t="s">
        <v>251</v>
      </c>
      <c r="D243" s="21"/>
      <c r="E243" s="21" t="s">
        <v>2308</v>
      </c>
      <c r="F243" s="24"/>
      <c r="G243" s="13">
        <v>60780</v>
      </c>
      <c r="H243" s="13">
        <v>75973</v>
      </c>
      <c r="I243" s="14">
        <v>69.683467207099753</v>
      </c>
      <c r="J243" s="15"/>
      <c r="K243" s="16">
        <f t="shared" si="15"/>
        <v>0</v>
      </c>
      <c r="L243" s="16">
        <f t="shared" si="16"/>
        <v>69.683467207099753</v>
      </c>
      <c r="M243" s="16">
        <f t="shared" si="17"/>
        <v>69.680000000000007</v>
      </c>
      <c r="N243" s="17">
        <f t="shared" si="18"/>
        <v>4235150.4000000004</v>
      </c>
      <c r="O243" s="17">
        <f t="shared" si="19"/>
        <v>5293798.6400000006</v>
      </c>
    </row>
    <row r="244" spans="1:15" ht="15" customHeight="1">
      <c r="A244" s="16">
        <v>236</v>
      </c>
      <c r="B244" s="16" t="s">
        <v>1395</v>
      </c>
      <c r="C244" s="18" t="s">
        <v>252</v>
      </c>
      <c r="D244" s="21"/>
      <c r="E244" s="21" t="s">
        <v>2308</v>
      </c>
      <c r="F244" s="24"/>
      <c r="G244" s="13">
        <v>30337</v>
      </c>
      <c r="H244" s="13">
        <v>37920</v>
      </c>
      <c r="I244" s="14">
        <v>34.882723370429311</v>
      </c>
      <c r="J244" s="15"/>
      <c r="K244" s="16">
        <f t="shared" si="15"/>
        <v>0</v>
      </c>
      <c r="L244" s="16">
        <f t="shared" si="16"/>
        <v>34.882723370429311</v>
      </c>
      <c r="M244" s="16">
        <f t="shared" si="17"/>
        <v>34.880000000000003</v>
      </c>
      <c r="N244" s="17">
        <f t="shared" si="18"/>
        <v>1058154.56</v>
      </c>
      <c r="O244" s="17">
        <f t="shared" si="19"/>
        <v>1322649.6000000001</v>
      </c>
    </row>
    <row r="245" spans="1:15" ht="15" customHeight="1">
      <c r="A245" s="16">
        <v>237</v>
      </c>
      <c r="B245" s="16" t="s">
        <v>1396</v>
      </c>
      <c r="C245" s="18" t="s">
        <v>253</v>
      </c>
      <c r="D245" s="21"/>
      <c r="E245" s="21" t="s">
        <v>2308</v>
      </c>
      <c r="F245" s="24"/>
      <c r="G245" s="13">
        <v>60316</v>
      </c>
      <c r="H245" s="13">
        <v>75392</v>
      </c>
      <c r="I245" s="14">
        <v>6.7864996230529995</v>
      </c>
      <c r="J245" s="15"/>
      <c r="K245" s="16">
        <f t="shared" si="15"/>
        <v>0</v>
      </c>
      <c r="L245" s="16">
        <f t="shared" si="16"/>
        <v>6.7864996230529995</v>
      </c>
      <c r="M245" s="16">
        <f t="shared" si="17"/>
        <v>6.78</v>
      </c>
      <c r="N245" s="17">
        <f t="shared" si="18"/>
        <v>408942.48000000004</v>
      </c>
      <c r="O245" s="17">
        <f t="shared" si="19"/>
        <v>511157.76000000001</v>
      </c>
    </row>
    <row r="246" spans="1:15" ht="15" customHeight="1">
      <c r="A246" s="16">
        <v>238</v>
      </c>
      <c r="B246" s="16" t="s">
        <v>1397</v>
      </c>
      <c r="C246" s="18" t="s">
        <v>254</v>
      </c>
      <c r="D246" s="21"/>
      <c r="E246" s="21" t="s">
        <v>2308</v>
      </c>
      <c r="F246" s="24"/>
      <c r="G246" s="13">
        <v>59251</v>
      </c>
      <c r="H246" s="13">
        <v>74061</v>
      </c>
      <c r="I246" s="14">
        <v>29.754524569216994</v>
      </c>
      <c r="J246" s="15"/>
      <c r="K246" s="16">
        <f t="shared" si="15"/>
        <v>0</v>
      </c>
      <c r="L246" s="16">
        <f t="shared" si="16"/>
        <v>29.754524569216994</v>
      </c>
      <c r="M246" s="16">
        <f t="shared" si="17"/>
        <v>29.75</v>
      </c>
      <c r="N246" s="17">
        <f t="shared" si="18"/>
        <v>1762717.25</v>
      </c>
      <c r="O246" s="17">
        <f t="shared" si="19"/>
        <v>2203314.75</v>
      </c>
    </row>
    <row r="247" spans="1:15" ht="15" customHeight="1">
      <c r="A247" s="16">
        <v>239</v>
      </c>
      <c r="B247" s="16" t="s">
        <v>1398</v>
      </c>
      <c r="C247" s="18" t="s">
        <v>255</v>
      </c>
      <c r="D247" s="21"/>
      <c r="E247" s="21" t="s">
        <v>2308</v>
      </c>
      <c r="F247" s="24"/>
      <c r="G247" s="13">
        <v>59121</v>
      </c>
      <c r="H247" s="13">
        <v>73898</v>
      </c>
      <c r="I247" s="14">
        <v>70.107837111198364</v>
      </c>
      <c r="J247" s="15"/>
      <c r="K247" s="16">
        <f t="shared" si="15"/>
        <v>0</v>
      </c>
      <c r="L247" s="16">
        <f t="shared" si="16"/>
        <v>70.107837111198364</v>
      </c>
      <c r="M247" s="16">
        <f t="shared" si="17"/>
        <v>70.099999999999994</v>
      </c>
      <c r="N247" s="17">
        <f t="shared" si="18"/>
        <v>4144382.0999999996</v>
      </c>
      <c r="O247" s="17">
        <f t="shared" si="19"/>
        <v>5180249.8</v>
      </c>
    </row>
    <row r="248" spans="1:15" ht="15" customHeight="1">
      <c r="A248" s="16">
        <v>240</v>
      </c>
      <c r="B248" s="16" t="s">
        <v>1399</v>
      </c>
      <c r="C248" s="18" t="s">
        <v>256</v>
      </c>
      <c r="D248" s="21"/>
      <c r="E248" s="21" t="s">
        <v>2308</v>
      </c>
      <c r="F248" s="24"/>
      <c r="G248" s="13">
        <v>59012</v>
      </c>
      <c r="H248" s="13">
        <v>73760</v>
      </c>
      <c r="I248" s="14">
        <v>99.362261006699867</v>
      </c>
      <c r="J248" s="15"/>
      <c r="K248" s="16">
        <f t="shared" si="15"/>
        <v>0</v>
      </c>
      <c r="L248" s="16">
        <f t="shared" si="16"/>
        <v>99.362261006699867</v>
      </c>
      <c r="M248" s="16">
        <f t="shared" si="17"/>
        <v>99.36</v>
      </c>
      <c r="N248" s="17">
        <f t="shared" si="18"/>
        <v>5863432.3200000003</v>
      </c>
      <c r="O248" s="17">
        <f t="shared" si="19"/>
        <v>7328793.5999999996</v>
      </c>
    </row>
    <row r="249" spans="1:15" ht="15" customHeight="1">
      <c r="A249" s="16">
        <v>241</v>
      </c>
      <c r="B249" s="16" t="s">
        <v>1400</v>
      </c>
      <c r="C249" s="18" t="s">
        <v>257</v>
      </c>
      <c r="D249" s="21"/>
      <c r="E249" s="21" t="s">
        <v>2312</v>
      </c>
      <c r="F249" s="24"/>
      <c r="G249" s="13">
        <v>29148</v>
      </c>
      <c r="H249" s="13">
        <v>36429</v>
      </c>
      <c r="I249" s="14">
        <v>549.12500585142902</v>
      </c>
      <c r="J249" s="15"/>
      <c r="K249" s="16">
        <f t="shared" si="15"/>
        <v>0</v>
      </c>
      <c r="L249" s="16">
        <f t="shared" si="16"/>
        <v>549.12500585142902</v>
      </c>
      <c r="M249" s="16">
        <f t="shared" si="17"/>
        <v>549.12</v>
      </c>
      <c r="N249" s="17">
        <f t="shared" si="18"/>
        <v>16005749.76</v>
      </c>
      <c r="O249" s="17">
        <f t="shared" si="19"/>
        <v>20003892.48</v>
      </c>
    </row>
    <row r="250" spans="1:15" ht="15" customHeight="1">
      <c r="A250" s="16">
        <v>242</v>
      </c>
      <c r="B250" s="16" t="s">
        <v>1401</v>
      </c>
      <c r="C250" s="18" t="s">
        <v>258</v>
      </c>
      <c r="D250" s="21"/>
      <c r="E250" s="21" t="s">
        <v>2308</v>
      </c>
      <c r="F250" s="24"/>
      <c r="G250" s="13">
        <v>29072</v>
      </c>
      <c r="H250" s="13">
        <v>36336</v>
      </c>
      <c r="I250" s="14">
        <v>37.566381283273849</v>
      </c>
      <c r="J250" s="15"/>
      <c r="K250" s="16">
        <f t="shared" si="15"/>
        <v>0</v>
      </c>
      <c r="L250" s="16">
        <f t="shared" si="16"/>
        <v>37.566381283273849</v>
      </c>
      <c r="M250" s="16">
        <f t="shared" si="17"/>
        <v>37.56</v>
      </c>
      <c r="N250" s="17">
        <f t="shared" si="18"/>
        <v>1091944.32</v>
      </c>
      <c r="O250" s="17">
        <f t="shared" si="19"/>
        <v>1364780.1600000001</v>
      </c>
    </row>
    <row r="251" spans="1:15" ht="15" customHeight="1">
      <c r="A251" s="16">
        <v>243</v>
      </c>
      <c r="B251" s="16" t="s">
        <v>1402</v>
      </c>
      <c r="C251" s="18" t="s">
        <v>259</v>
      </c>
      <c r="D251" s="21"/>
      <c r="E251" s="21" t="s">
        <v>2308</v>
      </c>
      <c r="F251" s="24"/>
      <c r="G251" s="13">
        <v>28776</v>
      </c>
      <c r="H251" s="13">
        <v>35965</v>
      </c>
      <c r="I251" s="14">
        <v>133.76188980037278</v>
      </c>
      <c r="J251" s="15"/>
      <c r="K251" s="16">
        <f t="shared" si="15"/>
        <v>0</v>
      </c>
      <c r="L251" s="16">
        <f t="shared" si="16"/>
        <v>133.76188980037278</v>
      </c>
      <c r="M251" s="16">
        <f t="shared" si="17"/>
        <v>133.76</v>
      </c>
      <c r="N251" s="17">
        <f t="shared" si="18"/>
        <v>3849077.76</v>
      </c>
      <c r="O251" s="17">
        <f t="shared" si="19"/>
        <v>4810678.3999999994</v>
      </c>
    </row>
    <row r="252" spans="1:15" ht="15" customHeight="1">
      <c r="A252" s="16">
        <v>244</v>
      </c>
      <c r="B252" s="16" t="s">
        <v>1403</v>
      </c>
      <c r="C252" s="18" t="s">
        <v>260</v>
      </c>
      <c r="D252" s="21"/>
      <c r="E252" s="21" t="s">
        <v>2317</v>
      </c>
      <c r="F252" s="24"/>
      <c r="G252" s="13">
        <v>28653</v>
      </c>
      <c r="H252" s="13">
        <v>35812</v>
      </c>
      <c r="I252" s="14">
        <v>188.41264679964047</v>
      </c>
      <c r="J252" s="15"/>
      <c r="K252" s="16">
        <f t="shared" si="15"/>
        <v>0</v>
      </c>
      <c r="L252" s="16">
        <f t="shared" si="16"/>
        <v>188.41264679964047</v>
      </c>
      <c r="M252" s="16">
        <f t="shared" si="17"/>
        <v>188.41</v>
      </c>
      <c r="N252" s="17">
        <f t="shared" si="18"/>
        <v>5398511.7299999995</v>
      </c>
      <c r="O252" s="17">
        <f t="shared" si="19"/>
        <v>6747338.9199999999</v>
      </c>
    </row>
    <row r="253" spans="1:15" ht="15" customHeight="1">
      <c r="A253" s="16">
        <v>245</v>
      </c>
      <c r="B253" s="16" t="s">
        <v>1404</v>
      </c>
      <c r="C253" s="18" t="s">
        <v>261</v>
      </c>
      <c r="D253" s="21"/>
      <c r="E253" s="21" t="s">
        <v>2308</v>
      </c>
      <c r="F253" s="24"/>
      <c r="G253" s="13">
        <v>55298</v>
      </c>
      <c r="H253" s="13">
        <v>69121</v>
      </c>
      <c r="I253" s="14">
        <v>160.28067870852087</v>
      </c>
      <c r="J253" s="15"/>
      <c r="K253" s="16">
        <f t="shared" si="15"/>
        <v>0</v>
      </c>
      <c r="L253" s="16">
        <f t="shared" si="16"/>
        <v>160.28067870852087</v>
      </c>
      <c r="M253" s="16">
        <f t="shared" si="17"/>
        <v>160.28</v>
      </c>
      <c r="N253" s="17">
        <f t="shared" si="18"/>
        <v>8863163.4399999995</v>
      </c>
      <c r="O253" s="17">
        <f t="shared" si="19"/>
        <v>11078713.880000001</v>
      </c>
    </row>
    <row r="254" spans="1:15" ht="15" customHeight="1">
      <c r="A254" s="16">
        <v>246</v>
      </c>
      <c r="B254" s="16" t="s">
        <v>1405</v>
      </c>
      <c r="C254" s="18" t="s">
        <v>262</v>
      </c>
      <c r="D254" s="21"/>
      <c r="E254" s="21" t="s">
        <v>2308</v>
      </c>
      <c r="F254" s="24"/>
      <c r="G254" s="13">
        <v>55015</v>
      </c>
      <c r="H254" s="13">
        <v>68765</v>
      </c>
      <c r="I254" s="14">
        <v>36.437943129193485</v>
      </c>
      <c r="J254" s="15"/>
      <c r="K254" s="16">
        <f t="shared" si="15"/>
        <v>0</v>
      </c>
      <c r="L254" s="16">
        <f t="shared" si="16"/>
        <v>36.437943129193485</v>
      </c>
      <c r="M254" s="16">
        <f t="shared" si="17"/>
        <v>36.43</v>
      </c>
      <c r="N254" s="17">
        <f t="shared" si="18"/>
        <v>2004196.45</v>
      </c>
      <c r="O254" s="17">
        <f t="shared" si="19"/>
        <v>2505108.9500000002</v>
      </c>
    </row>
    <row r="255" spans="1:15" ht="15" customHeight="1">
      <c r="A255" s="16">
        <v>247</v>
      </c>
      <c r="B255" s="16" t="s">
        <v>1406</v>
      </c>
      <c r="C255" s="18" t="s">
        <v>263</v>
      </c>
      <c r="D255" s="21"/>
      <c r="E255" s="21" t="s">
        <v>2308</v>
      </c>
      <c r="F255" s="24"/>
      <c r="G255" s="13">
        <v>54939</v>
      </c>
      <c r="H255" s="13">
        <v>68670</v>
      </c>
      <c r="I255" s="14">
        <v>123.66556592613533</v>
      </c>
      <c r="J255" s="15"/>
      <c r="K255" s="16">
        <f t="shared" si="15"/>
        <v>0</v>
      </c>
      <c r="L255" s="16">
        <f t="shared" si="16"/>
        <v>123.66556592613533</v>
      </c>
      <c r="M255" s="16">
        <f t="shared" si="17"/>
        <v>123.66</v>
      </c>
      <c r="N255" s="17">
        <f t="shared" si="18"/>
        <v>6793756.7400000002</v>
      </c>
      <c r="O255" s="17">
        <f t="shared" si="19"/>
        <v>8491732.1999999993</v>
      </c>
    </row>
    <row r="256" spans="1:15" ht="15" customHeight="1">
      <c r="A256" s="16">
        <v>248</v>
      </c>
      <c r="B256" s="16" t="s">
        <v>1407</v>
      </c>
      <c r="C256" s="18" t="s">
        <v>264</v>
      </c>
      <c r="D256" s="21"/>
      <c r="E256" s="21" t="s">
        <v>2308</v>
      </c>
      <c r="F256" s="24"/>
      <c r="G256" s="13">
        <v>27385</v>
      </c>
      <c r="H256" s="13">
        <v>34229</v>
      </c>
      <c r="I256" s="14">
        <v>12.508159330330992</v>
      </c>
      <c r="J256" s="15"/>
      <c r="K256" s="16">
        <f t="shared" si="15"/>
        <v>0</v>
      </c>
      <c r="L256" s="16">
        <f t="shared" si="16"/>
        <v>12.508159330330992</v>
      </c>
      <c r="M256" s="16">
        <f t="shared" si="17"/>
        <v>12.5</v>
      </c>
      <c r="N256" s="17">
        <f t="shared" si="18"/>
        <v>342312.5</v>
      </c>
      <c r="O256" s="17">
        <f t="shared" si="19"/>
        <v>427862.5</v>
      </c>
    </row>
    <row r="257" spans="1:15" ht="15" customHeight="1">
      <c r="A257" s="16">
        <v>249</v>
      </c>
      <c r="B257" s="16" t="s">
        <v>1408</v>
      </c>
      <c r="C257" s="18" t="s">
        <v>265</v>
      </c>
      <c r="D257" s="21"/>
      <c r="E257" s="21" t="s">
        <v>2308</v>
      </c>
      <c r="F257" s="24"/>
      <c r="G257" s="13">
        <v>54736</v>
      </c>
      <c r="H257" s="13">
        <v>68418</v>
      </c>
      <c r="I257" s="14">
        <v>12.962683844010828</v>
      </c>
      <c r="J257" s="15"/>
      <c r="K257" s="16">
        <f t="shared" si="15"/>
        <v>0</v>
      </c>
      <c r="L257" s="16">
        <f t="shared" si="16"/>
        <v>12.962683844010828</v>
      </c>
      <c r="M257" s="16">
        <f t="shared" si="17"/>
        <v>12.96</v>
      </c>
      <c r="N257" s="17">
        <f t="shared" si="18"/>
        <v>709378.56000000006</v>
      </c>
      <c r="O257" s="17">
        <f t="shared" si="19"/>
        <v>886697.28</v>
      </c>
    </row>
    <row r="258" spans="1:15" ht="15" customHeight="1">
      <c r="A258" s="16">
        <v>250</v>
      </c>
      <c r="B258" s="16" t="s">
        <v>1409</v>
      </c>
      <c r="C258" s="18" t="s">
        <v>266</v>
      </c>
      <c r="D258" s="21"/>
      <c r="E258" s="21" t="s">
        <v>2308</v>
      </c>
      <c r="F258" s="24"/>
      <c r="G258" s="13">
        <v>52540</v>
      </c>
      <c r="H258" s="13">
        <v>65672</v>
      </c>
      <c r="I258" s="14">
        <v>12.605248453221444</v>
      </c>
      <c r="J258" s="15"/>
      <c r="K258" s="16">
        <f t="shared" si="15"/>
        <v>0</v>
      </c>
      <c r="L258" s="16">
        <f t="shared" si="16"/>
        <v>12.605248453221444</v>
      </c>
      <c r="M258" s="16">
        <f t="shared" si="17"/>
        <v>12.6</v>
      </c>
      <c r="N258" s="17">
        <f t="shared" si="18"/>
        <v>662004</v>
      </c>
      <c r="O258" s="17">
        <f t="shared" si="19"/>
        <v>827467.2</v>
      </c>
    </row>
    <row r="259" spans="1:15" ht="15" customHeight="1">
      <c r="A259" s="16">
        <v>251</v>
      </c>
      <c r="B259" s="16" t="s">
        <v>1410</v>
      </c>
      <c r="C259" s="18" t="s">
        <v>267</v>
      </c>
      <c r="D259" s="21"/>
      <c r="E259" s="21" t="s">
        <v>2312</v>
      </c>
      <c r="F259" s="24"/>
      <c r="G259" s="13">
        <v>25924</v>
      </c>
      <c r="H259" s="13">
        <v>32401</v>
      </c>
      <c r="I259" s="14">
        <v>1424.9853440977283</v>
      </c>
      <c r="J259" s="15"/>
      <c r="K259" s="16">
        <f t="shared" si="15"/>
        <v>0</v>
      </c>
      <c r="L259" s="16">
        <f t="shared" si="16"/>
        <v>1424.9853440977283</v>
      </c>
      <c r="M259" s="16">
        <f t="shared" si="17"/>
        <v>1424.98</v>
      </c>
      <c r="N259" s="17">
        <f t="shared" si="18"/>
        <v>36941181.520000003</v>
      </c>
      <c r="O259" s="17">
        <f t="shared" si="19"/>
        <v>46170776.980000004</v>
      </c>
    </row>
    <row r="260" spans="1:15" ht="15" customHeight="1">
      <c r="A260" s="16">
        <v>252</v>
      </c>
      <c r="B260" s="16" t="s">
        <v>1411</v>
      </c>
      <c r="C260" s="18" t="s">
        <v>268</v>
      </c>
      <c r="D260" s="21"/>
      <c r="E260" s="21" t="s">
        <v>2308</v>
      </c>
      <c r="F260" s="24"/>
      <c r="G260" s="13">
        <v>51147</v>
      </c>
      <c r="H260" s="13">
        <v>63933</v>
      </c>
      <c r="I260" s="14">
        <v>10.418014012745347</v>
      </c>
      <c r="J260" s="15"/>
      <c r="K260" s="16">
        <f t="shared" si="15"/>
        <v>0</v>
      </c>
      <c r="L260" s="16">
        <f t="shared" si="16"/>
        <v>10.418014012745347</v>
      </c>
      <c r="M260" s="16">
        <f t="shared" si="17"/>
        <v>10.41</v>
      </c>
      <c r="N260" s="17">
        <f t="shared" si="18"/>
        <v>532440.27</v>
      </c>
      <c r="O260" s="17">
        <f t="shared" si="19"/>
        <v>665542.53</v>
      </c>
    </row>
    <row r="261" spans="1:15" ht="15" customHeight="1">
      <c r="A261" s="16">
        <v>253</v>
      </c>
      <c r="B261" s="16" t="s">
        <v>1412</v>
      </c>
      <c r="C261" s="18" t="s">
        <v>269</v>
      </c>
      <c r="D261" s="21"/>
      <c r="E261" s="21" t="s">
        <v>2308</v>
      </c>
      <c r="F261" s="24"/>
      <c r="G261" s="13">
        <v>25110</v>
      </c>
      <c r="H261" s="13">
        <v>31386</v>
      </c>
      <c r="I261" s="14">
        <v>64.957529638728971</v>
      </c>
      <c r="J261" s="15"/>
      <c r="K261" s="16">
        <f t="shared" si="15"/>
        <v>0</v>
      </c>
      <c r="L261" s="16">
        <f t="shared" si="16"/>
        <v>64.957529638728971</v>
      </c>
      <c r="M261" s="16">
        <f t="shared" si="17"/>
        <v>64.95</v>
      </c>
      <c r="N261" s="17">
        <f t="shared" si="18"/>
        <v>1630894.5</v>
      </c>
      <c r="O261" s="17">
        <f t="shared" si="19"/>
        <v>2038520.7000000002</v>
      </c>
    </row>
    <row r="262" spans="1:15" ht="15" customHeight="1">
      <c r="A262" s="16">
        <v>254</v>
      </c>
      <c r="B262" s="16" t="s">
        <v>1413</v>
      </c>
      <c r="C262" s="18" t="s">
        <v>270</v>
      </c>
      <c r="D262" s="21"/>
      <c r="E262" s="21" t="s">
        <v>2308</v>
      </c>
      <c r="F262" s="24"/>
      <c r="G262" s="13">
        <v>24980</v>
      </c>
      <c r="H262" s="13">
        <v>31222</v>
      </c>
      <c r="I262" s="14">
        <v>136.76695307941964</v>
      </c>
      <c r="J262" s="15"/>
      <c r="K262" s="16">
        <f t="shared" si="15"/>
        <v>0</v>
      </c>
      <c r="L262" s="16">
        <f t="shared" si="16"/>
        <v>136.76695307941964</v>
      </c>
      <c r="M262" s="16">
        <f t="shared" si="17"/>
        <v>136.76</v>
      </c>
      <c r="N262" s="17">
        <f t="shared" si="18"/>
        <v>3416264.8</v>
      </c>
      <c r="O262" s="17">
        <f t="shared" si="19"/>
        <v>4269920.72</v>
      </c>
    </row>
    <row r="263" spans="1:15" ht="15" customHeight="1">
      <c r="A263" s="16">
        <v>255</v>
      </c>
      <c r="B263" s="16" t="s">
        <v>1414</v>
      </c>
      <c r="C263" s="18" t="s">
        <v>271</v>
      </c>
      <c r="D263" s="21"/>
      <c r="E263" s="21" t="s">
        <v>2308</v>
      </c>
      <c r="F263" s="24"/>
      <c r="G263" s="13">
        <v>24788</v>
      </c>
      <c r="H263" s="13">
        <v>30983</v>
      </c>
      <c r="I263" s="14">
        <v>112.67747602464999</v>
      </c>
      <c r="J263" s="15"/>
      <c r="K263" s="16">
        <f t="shared" si="15"/>
        <v>0</v>
      </c>
      <c r="L263" s="16">
        <f t="shared" si="16"/>
        <v>112.67747602464999</v>
      </c>
      <c r="M263" s="16">
        <f t="shared" si="17"/>
        <v>112.67</v>
      </c>
      <c r="N263" s="17">
        <f t="shared" si="18"/>
        <v>2792863.96</v>
      </c>
      <c r="O263" s="17">
        <f t="shared" si="19"/>
        <v>3490854.61</v>
      </c>
    </row>
    <row r="264" spans="1:15" ht="15" customHeight="1">
      <c r="A264" s="16">
        <v>256</v>
      </c>
      <c r="B264" s="16" t="s">
        <v>1415</v>
      </c>
      <c r="C264" s="18" t="s">
        <v>272</v>
      </c>
      <c r="D264" s="21"/>
      <c r="E264" s="21" t="s">
        <v>2308</v>
      </c>
      <c r="F264" s="24"/>
      <c r="G264" s="13">
        <v>49203</v>
      </c>
      <c r="H264" s="13">
        <v>61503</v>
      </c>
      <c r="I264" s="14">
        <v>14.025025628201812</v>
      </c>
      <c r="J264" s="15"/>
      <c r="K264" s="16">
        <f t="shared" si="15"/>
        <v>0</v>
      </c>
      <c r="L264" s="16">
        <f t="shared" si="16"/>
        <v>14.025025628201812</v>
      </c>
      <c r="M264" s="16">
        <f t="shared" si="17"/>
        <v>14.02</v>
      </c>
      <c r="N264" s="17">
        <f t="shared" si="18"/>
        <v>689826.05999999994</v>
      </c>
      <c r="O264" s="17">
        <f t="shared" si="19"/>
        <v>862272.05999999994</v>
      </c>
    </row>
    <row r="265" spans="1:15" ht="15" customHeight="1">
      <c r="A265" s="16">
        <v>257</v>
      </c>
      <c r="B265" s="16" t="s">
        <v>1416</v>
      </c>
      <c r="C265" s="18" t="s">
        <v>273</v>
      </c>
      <c r="D265" s="21"/>
      <c r="E265" s="21" t="s">
        <v>2308</v>
      </c>
      <c r="F265" s="24"/>
      <c r="G265" s="13">
        <v>49030</v>
      </c>
      <c r="H265" s="13">
        <v>61284</v>
      </c>
      <c r="I265" s="14">
        <v>5.0780981554537439</v>
      </c>
      <c r="J265" s="15"/>
      <c r="K265" s="16">
        <f t="shared" ref="K265:K328" si="20">I265*J265</f>
        <v>0</v>
      </c>
      <c r="L265" s="16">
        <f t="shared" ref="L265:L328" si="21">I265-K265</f>
        <v>5.0780981554537439</v>
      </c>
      <c r="M265" s="16">
        <f t="shared" ref="M265:M328" si="22">TRUNC(L265,2)</f>
        <v>5.07</v>
      </c>
      <c r="N265" s="17">
        <f t="shared" ref="N265:N328" si="23">G265*M265</f>
        <v>248582.1</v>
      </c>
      <c r="O265" s="17">
        <f t="shared" ref="O265:O328" si="24">H265*M265</f>
        <v>310709.88</v>
      </c>
    </row>
    <row r="266" spans="1:15" ht="15" customHeight="1">
      <c r="A266" s="16">
        <v>258</v>
      </c>
      <c r="B266" s="16" t="s">
        <v>1417</v>
      </c>
      <c r="C266" s="18" t="s">
        <v>274</v>
      </c>
      <c r="D266" s="21"/>
      <c r="E266" s="21" t="s">
        <v>2308</v>
      </c>
      <c r="F266" s="24"/>
      <c r="G266" s="13">
        <v>48439</v>
      </c>
      <c r="H266" s="13">
        <v>60547</v>
      </c>
      <c r="I266" s="14">
        <v>12.764767177344162</v>
      </c>
      <c r="J266" s="15"/>
      <c r="K266" s="16">
        <f t="shared" si="20"/>
        <v>0</v>
      </c>
      <c r="L266" s="16">
        <f t="shared" si="21"/>
        <v>12.764767177344162</v>
      </c>
      <c r="M266" s="16">
        <f t="shared" si="22"/>
        <v>12.76</v>
      </c>
      <c r="N266" s="17">
        <f t="shared" si="23"/>
        <v>618081.64</v>
      </c>
      <c r="O266" s="17">
        <f t="shared" si="24"/>
        <v>772579.72</v>
      </c>
    </row>
    <row r="267" spans="1:15" ht="15" customHeight="1">
      <c r="A267" s="16">
        <v>259</v>
      </c>
      <c r="B267" s="16" t="s">
        <v>1418</v>
      </c>
      <c r="C267" s="18" t="s">
        <v>275</v>
      </c>
      <c r="D267" s="21"/>
      <c r="E267" s="21" t="s">
        <v>2308</v>
      </c>
      <c r="F267" s="24"/>
      <c r="G267" s="13">
        <v>24203</v>
      </c>
      <c r="H267" s="13">
        <v>30251</v>
      </c>
      <c r="I267" s="14">
        <v>37.566381283273849</v>
      </c>
      <c r="J267" s="15"/>
      <c r="K267" s="16">
        <f t="shared" si="20"/>
        <v>0</v>
      </c>
      <c r="L267" s="16">
        <f t="shared" si="21"/>
        <v>37.566381283273849</v>
      </c>
      <c r="M267" s="16">
        <f t="shared" si="22"/>
        <v>37.56</v>
      </c>
      <c r="N267" s="17">
        <f t="shared" si="23"/>
        <v>909064.68</v>
      </c>
      <c r="O267" s="17">
        <f t="shared" si="24"/>
        <v>1136227.56</v>
      </c>
    </row>
    <row r="268" spans="1:15" ht="15" customHeight="1">
      <c r="A268" s="16">
        <v>260</v>
      </c>
      <c r="B268" s="16" t="s">
        <v>1419</v>
      </c>
      <c r="C268" s="18" t="s">
        <v>276</v>
      </c>
      <c r="D268" s="21"/>
      <c r="E268" s="21" t="s">
        <v>2308</v>
      </c>
      <c r="F268" s="24"/>
      <c r="G268" s="13">
        <v>47725</v>
      </c>
      <c r="H268" s="13">
        <v>59654</v>
      </c>
      <c r="I268" s="14">
        <v>11.760763237640788</v>
      </c>
      <c r="J268" s="15"/>
      <c r="K268" s="16">
        <f t="shared" si="20"/>
        <v>0</v>
      </c>
      <c r="L268" s="16">
        <f t="shared" si="21"/>
        <v>11.760763237640788</v>
      </c>
      <c r="M268" s="16">
        <f t="shared" si="22"/>
        <v>11.76</v>
      </c>
      <c r="N268" s="17">
        <f t="shared" si="23"/>
        <v>561246</v>
      </c>
      <c r="O268" s="17">
        <f t="shared" si="24"/>
        <v>701531.04</v>
      </c>
    </row>
    <row r="269" spans="1:15" ht="15" customHeight="1">
      <c r="A269" s="16">
        <v>261</v>
      </c>
      <c r="B269" s="16" t="s">
        <v>1420</v>
      </c>
      <c r="C269" s="18" t="s">
        <v>277</v>
      </c>
      <c r="D269" s="21"/>
      <c r="E269" s="21" t="s">
        <v>2308</v>
      </c>
      <c r="F269" s="24"/>
      <c r="G269" s="13">
        <v>46551</v>
      </c>
      <c r="H269" s="13">
        <v>58186</v>
      </c>
      <c r="I269" s="14">
        <v>90.640346682821473</v>
      </c>
      <c r="J269" s="15"/>
      <c r="K269" s="16">
        <f t="shared" si="20"/>
        <v>0</v>
      </c>
      <c r="L269" s="16">
        <f t="shared" si="21"/>
        <v>90.640346682821473</v>
      </c>
      <c r="M269" s="16">
        <f t="shared" si="22"/>
        <v>90.64</v>
      </c>
      <c r="N269" s="17">
        <f t="shared" si="23"/>
        <v>4219382.6399999997</v>
      </c>
      <c r="O269" s="17">
        <f t="shared" si="24"/>
        <v>5273979.04</v>
      </c>
    </row>
    <row r="270" spans="1:15" ht="15" customHeight="1">
      <c r="A270" s="16">
        <v>262</v>
      </c>
      <c r="B270" s="16" t="s">
        <v>1421</v>
      </c>
      <c r="C270" s="18" t="s">
        <v>278</v>
      </c>
      <c r="D270" s="21"/>
      <c r="E270" s="21" t="s">
        <v>2312</v>
      </c>
      <c r="F270" s="24"/>
      <c r="G270" s="13">
        <v>23094</v>
      </c>
      <c r="H270" s="13">
        <v>28865</v>
      </c>
      <c r="I270" s="14">
        <v>1351.3607609038957</v>
      </c>
      <c r="J270" s="15"/>
      <c r="K270" s="16">
        <f t="shared" si="20"/>
        <v>0</v>
      </c>
      <c r="L270" s="16">
        <f t="shared" si="21"/>
        <v>1351.3607609038957</v>
      </c>
      <c r="M270" s="16">
        <f t="shared" si="22"/>
        <v>1351.36</v>
      </c>
      <c r="N270" s="17">
        <f t="shared" si="23"/>
        <v>31208307.839999996</v>
      </c>
      <c r="O270" s="17">
        <f t="shared" si="24"/>
        <v>39007006.399999999</v>
      </c>
    </row>
    <row r="271" spans="1:15" ht="15" customHeight="1">
      <c r="A271" s="16">
        <v>263</v>
      </c>
      <c r="B271" s="16" t="s">
        <v>1422</v>
      </c>
      <c r="C271" s="18" t="s">
        <v>279</v>
      </c>
      <c r="D271" s="21"/>
      <c r="E271" s="21" t="s">
        <v>2308</v>
      </c>
      <c r="F271" s="24"/>
      <c r="G271" s="13">
        <v>46020</v>
      </c>
      <c r="H271" s="13">
        <v>57521</v>
      </c>
      <c r="I271" s="14">
        <v>172.571416102988</v>
      </c>
      <c r="J271" s="15"/>
      <c r="K271" s="16">
        <f t="shared" si="20"/>
        <v>0</v>
      </c>
      <c r="L271" s="16">
        <f t="shared" si="21"/>
        <v>172.571416102988</v>
      </c>
      <c r="M271" s="16">
        <f t="shared" si="22"/>
        <v>172.57</v>
      </c>
      <c r="N271" s="17">
        <f t="shared" si="23"/>
        <v>7941671.3999999994</v>
      </c>
      <c r="O271" s="17">
        <f t="shared" si="24"/>
        <v>9926398.9699999988</v>
      </c>
    </row>
    <row r="272" spans="1:15" ht="15" customHeight="1">
      <c r="A272" s="16">
        <v>264</v>
      </c>
      <c r="B272" s="16" t="s">
        <v>1423</v>
      </c>
      <c r="C272" s="18" t="s">
        <v>280</v>
      </c>
      <c r="D272" s="21"/>
      <c r="E272" s="21" t="s">
        <v>2308</v>
      </c>
      <c r="F272" s="24"/>
      <c r="G272" s="13">
        <v>46017</v>
      </c>
      <c r="H272" s="13">
        <v>57517</v>
      </c>
      <c r="I272" s="14">
        <v>5.0224466539573553</v>
      </c>
      <c r="J272" s="15"/>
      <c r="K272" s="16">
        <f t="shared" si="20"/>
        <v>0</v>
      </c>
      <c r="L272" s="16">
        <f t="shared" si="21"/>
        <v>5.0224466539573553</v>
      </c>
      <c r="M272" s="16">
        <f t="shared" si="22"/>
        <v>5.0199999999999996</v>
      </c>
      <c r="N272" s="17">
        <f t="shared" si="23"/>
        <v>231005.33999999997</v>
      </c>
      <c r="O272" s="17">
        <f t="shared" si="24"/>
        <v>288735.33999999997</v>
      </c>
    </row>
    <row r="273" spans="1:15" ht="15" customHeight="1">
      <c r="A273" s="16">
        <v>265</v>
      </c>
      <c r="B273" s="16" t="s">
        <v>1424</v>
      </c>
      <c r="C273" s="18" t="s">
        <v>281</v>
      </c>
      <c r="D273" s="21"/>
      <c r="E273" s="21" t="s">
        <v>2308</v>
      </c>
      <c r="F273" s="24"/>
      <c r="G273" s="13">
        <v>45996</v>
      </c>
      <c r="H273" s="13">
        <v>57489</v>
      </c>
      <c r="I273" s="14">
        <v>5.369873801232508</v>
      </c>
      <c r="J273" s="15"/>
      <c r="K273" s="16">
        <f t="shared" si="20"/>
        <v>0</v>
      </c>
      <c r="L273" s="16">
        <f t="shared" si="21"/>
        <v>5.369873801232508</v>
      </c>
      <c r="M273" s="16">
        <f t="shared" si="22"/>
        <v>5.36</v>
      </c>
      <c r="N273" s="17">
        <f t="shared" si="23"/>
        <v>246538.56000000003</v>
      </c>
      <c r="O273" s="17">
        <f t="shared" si="24"/>
        <v>308141.04000000004</v>
      </c>
    </row>
    <row r="274" spans="1:15" ht="15" customHeight="1">
      <c r="A274" s="16">
        <v>266</v>
      </c>
      <c r="B274" s="16" t="s">
        <v>1425</v>
      </c>
      <c r="C274" s="18" t="s">
        <v>282</v>
      </c>
      <c r="D274" s="21"/>
      <c r="E274" s="21" t="s">
        <v>2308</v>
      </c>
      <c r="F274" s="24"/>
      <c r="G274" s="13">
        <v>45823</v>
      </c>
      <c r="H274" s="13">
        <v>57274</v>
      </c>
      <c r="I274" s="14">
        <v>5.9678882288411792</v>
      </c>
      <c r="J274" s="15"/>
      <c r="K274" s="16">
        <f t="shared" si="20"/>
        <v>0</v>
      </c>
      <c r="L274" s="16">
        <f t="shared" si="21"/>
        <v>5.9678882288411792</v>
      </c>
      <c r="M274" s="16">
        <f t="shared" si="22"/>
        <v>5.96</v>
      </c>
      <c r="N274" s="17">
        <f t="shared" si="23"/>
        <v>273105.08</v>
      </c>
      <c r="O274" s="17">
        <f t="shared" si="24"/>
        <v>341353.04</v>
      </c>
    </row>
    <row r="275" spans="1:15" ht="15" customHeight="1">
      <c r="A275" s="16">
        <v>267</v>
      </c>
      <c r="B275" s="16" t="s">
        <v>1426</v>
      </c>
      <c r="C275" s="18" t="s">
        <v>283</v>
      </c>
      <c r="D275" s="21"/>
      <c r="E275" s="21" t="s">
        <v>2308</v>
      </c>
      <c r="F275" s="24"/>
      <c r="G275" s="13">
        <v>45668</v>
      </c>
      <c r="H275" s="13">
        <v>57082</v>
      </c>
      <c r="I275" s="14">
        <v>5.8157966402603671</v>
      </c>
      <c r="J275" s="15"/>
      <c r="K275" s="16">
        <f t="shared" si="20"/>
        <v>0</v>
      </c>
      <c r="L275" s="16">
        <f t="shared" si="21"/>
        <v>5.8157966402603671</v>
      </c>
      <c r="M275" s="16">
        <f t="shared" si="22"/>
        <v>5.81</v>
      </c>
      <c r="N275" s="17">
        <f t="shared" si="23"/>
        <v>265331.07999999996</v>
      </c>
      <c r="O275" s="17">
        <f t="shared" si="24"/>
        <v>331646.42</v>
      </c>
    </row>
    <row r="276" spans="1:15" ht="15" customHeight="1">
      <c r="A276" s="16">
        <v>268</v>
      </c>
      <c r="B276" s="16" t="s">
        <v>1427</v>
      </c>
      <c r="C276" s="18" t="s">
        <v>284</v>
      </c>
      <c r="D276" s="21"/>
      <c r="E276" s="21" t="s">
        <v>2308</v>
      </c>
      <c r="F276" s="24"/>
      <c r="G276" s="13">
        <v>44072</v>
      </c>
      <c r="H276" s="13">
        <v>55088</v>
      </c>
      <c r="I276" s="14">
        <v>17.370839445888524</v>
      </c>
      <c r="J276" s="15"/>
      <c r="K276" s="16">
        <f t="shared" si="20"/>
        <v>0</v>
      </c>
      <c r="L276" s="16">
        <f t="shared" si="21"/>
        <v>17.370839445888524</v>
      </c>
      <c r="M276" s="16">
        <f t="shared" si="22"/>
        <v>17.37</v>
      </c>
      <c r="N276" s="17">
        <f t="shared" si="23"/>
        <v>765530.64</v>
      </c>
      <c r="O276" s="17">
        <f t="shared" si="24"/>
        <v>956878.56</v>
      </c>
    </row>
    <row r="277" spans="1:15" ht="15" customHeight="1">
      <c r="A277" s="16">
        <v>269</v>
      </c>
      <c r="B277" s="16" t="s">
        <v>1428</v>
      </c>
      <c r="C277" s="18" t="s">
        <v>285</v>
      </c>
      <c r="D277" s="21"/>
      <c r="E277" s="21" t="s">
        <v>2312</v>
      </c>
      <c r="F277" s="24"/>
      <c r="G277" s="13">
        <v>22026</v>
      </c>
      <c r="H277" s="13">
        <v>27529</v>
      </c>
      <c r="I277" s="14">
        <v>290.64555407134316</v>
      </c>
      <c r="J277" s="15"/>
      <c r="K277" s="16">
        <f t="shared" si="20"/>
        <v>0</v>
      </c>
      <c r="L277" s="16">
        <f t="shared" si="21"/>
        <v>290.64555407134316</v>
      </c>
      <c r="M277" s="16">
        <f t="shared" si="22"/>
        <v>290.64</v>
      </c>
      <c r="N277" s="17">
        <f t="shared" si="23"/>
        <v>6401636.6399999997</v>
      </c>
      <c r="O277" s="17">
        <f t="shared" si="24"/>
        <v>8001028.5599999996</v>
      </c>
    </row>
    <row r="278" spans="1:15" ht="15" customHeight="1">
      <c r="A278" s="16">
        <v>270</v>
      </c>
      <c r="B278" s="16" t="s">
        <v>1429</v>
      </c>
      <c r="C278" s="18" t="s">
        <v>286</v>
      </c>
      <c r="D278" s="21"/>
      <c r="E278" s="21" t="s">
        <v>2308</v>
      </c>
      <c r="F278" s="24"/>
      <c r="G278" s="13">
        <v>21897</v>
      </c>
      <c r="H278" s="13">
        <v>27370</v>
      </c>
      <c r="I278" s="14">
        <v>102.31049839708547</v>
      </c>
      <c r="J278" s="15"/>
      <c r="K278" s="16">
        <f t="shared" si="20"/>
        <v>0</v>
      </c>
      <c r="L278" s="16">
        <f t="shared" si="21"/>
        <v>102.31049839708547</v>
      </c>
      <c r="M278" s="16">
        <f t="shared" si="22"/>
        <v>102.31</v>
      </c>
      <c r="N278" s="17">
        <f t="shared" si="23"/>
        <v>2240282.0699999998</v>
      </c>
      <c r="O278" s="17">
        <f t="shared" si="24"/>
        <v>2800224.7</v>
      </c>
    </row>
    <row r="279" spans="1:15" ht="15" customHeight="1">
      <c r="A279" s="26">
        <v>271</v>
      </c>
      <c r="B279" s="26" t="s">
        <v>1430</v>
      </c>
      <c r="C279" s="27" t="s">
        <v>287</v>
      </c>
      <c r="D279" s="28"/>
      <c r="E279" s="28" t="s">
        <v>2308</v>
      </c>
      <c r="F279" s="29" t="s">
        <v>2338</v>
      </c>
      <c r="G279" s="30">
        <v>21896</v>
      </c>
      <c r="H279" s="30">
        <v>27367</v>
      </c>
      <c r="I279" s="31">
        <v>34.03</v>
      </c>
      <c r="J279" s="32"/>
      <c r="K279" s="26">
        <f t="shared" si="20"/>
        <v>0</v>
      </c>
      <c r="L279" s="26">
        <f t="shared" si="21"/>
        <v>34.03</v>
      </c>
      <c r="M279" s="26">
        <f t="shared" si="22"/>
        <v>34.03</v>
      </c>
      <c r="N279" s="33">
        <f t="shared" si="23"/>
        <v>745120.88</v>
      </c>
      <c r="O279" s="33">
        <f t="shared" si="24"/>
        <v>931299.01</v>
      </c>
    </row>
    <row r="280" spans="1:15" ht="15" customHeight="1">
      <c r="A280" s="16">
        <v>272</v>
      </c>
      <c r="B280" s="16" t="s">
        <v>1431</v>
      </c>
      <c r="C280" s="18" t="s">
        <v>288</v>
      </c>
      <c r="D280" s="21"/>
      <c r="E280" s="21" t="s">
        <v>2308</v>
      </c>
      <c r="F280" s="24"/>
      <c r="G280" s="13">
        <v>43167</v>
      </c>
      <c r="H280" s="13">
        <v>53957</v>
      </c>
      <c r="I280" s="14">
        <v>13.730412604083115</v>
      </c>
      <c r="J280" s="15"/>
      <c r="K280" s="16">
        <f t="shared" si="20"/>
        <v>0</v>
      </c>
      <c r="L280" s="16">
        <f t="shared" si="21"/>
        <v>13.730412604083115</v>
      </c>
      <c r="M280" s="16">
        <f t="shared" si="22"/>
        <v>13.73</v>
      </c>
      <c r="N280" s="17">
        <f t="shared" si="23"/>
        <v>592682.91</v>
      </c>
      <c r="O280" s="17">
        <f t="shared" si="24"/>
        <v>740829.61</v>
      </c>
    </row>
    <row r="281" spans="1:15" ht="15" customHeight="1">
      <c r="A281" s="26">
        <v>273</v>
      </c>
      <c r="B281" s="26" t="s">
        <v>1432</v>
      </c>
      <c r="C281" s="27" t="s">
        <v>289</v>
      </c>
      <c r="D281" s="28"/>
      <c r="E281" s="28" t="s">
        <v>2308</v>
      </c>
      <c r="F281" s="29" t="s">
        <v>2339</v>
      </c>
      <c r="G281" s="30">
        <v>21305</v>
      </c>
      <c r="H281" s="30">
        <v>26628</v>
      </c>
      <c r="I281" s="31">
        <v>204.19</v>
      </c>
      <c r="J281" s="32"/>
      <c r="K281" s="26">
        <f t="shared" si="20"/>
        <v>0</v>
      </c>
      <c r="L281" s="26">
        <f t="shared" si="21"/>
        <v>204.19</v>
      </c>
      <c r="M281" s="26">
        <f t="shared" si="22"/>
        <v>204.19</v>
      </c>
      <c r="N281" s="33">
        <f t="shared" si="23"/>
        <v>4350267.95</v>
      </c>
      <c r="O281" s="33">
        <f t="shared" si="24"/>
        <v>5437171.3200000003</v>
      </c>
    </row>
    <row r="282" spans="1:15" ht="15" customHeight="1">
      <c r="A282" s="16">
        <v>274</v>
      </c>
      <c r="B282" s="16" t="s">
        <v>1433</v>
      </c>
      <c r="C282" s="18" t="s">
        <v>290</v>
      </c>
      <c r="D282" s="21"/>
      <c r="E282" s="21" t="s">
        <v>2308</v>
      </c>
      <c r="F282" s="24"/>
      <c r="G282" s="13">
        <v>21178</v>
      </c>
      <c r="H282" s="13">
        <v>26470</v>
      </c>
      <c r="I282" s="14">
        <v>31.274501957187091</v>
      </c>
      <c r="J282" s="15"/>
      <c r="K282" s="16">
        <f t="shared" si="20"/>
        <v>0</v>
      </c>
      <c r="L282" s="16">
        <f t="shared" si="21"/>
        <v>31.274501957187091</v>
      </c>
      <c r="M282" s="16">
        <f t="shared" si="22"/>
        <v>31.27</v>
      </c>
      <c r="N282" s="17">
        <f t="shared" si="23"/>
        <v>662236.05999999994</v>
      </c>
      <c r="O282" s="17">
        <f t="shared" si="24"/>
        <v>827716.9</v>
      </c>
    </row>
    <row r="283" spans="1:15" ht="15" customHeight="1">
      <c r="A283" s="16">
        <v>275</v>
      </c>
      <c r="B283" s="16" t="s">
        <v>1434</v>
      </c>
      <c r="C283" s="18" t="s">
        <v>291</v>
      </c>
      <c r="D283" s="21"/>
      <c r="E283" s="21" t="s">
        <v>2308</v>
      </c>
      <c r="F283" s="24"/>
      <c r="G283" s="13">
        <v>41973</v>
      </c>
      <c r="H283" s="13">
        <v>52465</v>
      </c>
      <c r="I283" s="14">
        <v>11.760763237640788</v>
      </c>
      <c r="J283" s="15"/>
      <c r="K283" s="16">
        <f t="shared" si="20"/>
        <v>0</v>
      </c>
      <c r="L283" s="16">
        <f t="shared" si="21"/>
        <v>11.760763237640788</v>
      </c>
      <c r="M283" s="16">
        <f t="shared" si="22"/>
        <v>11.76</v>
      </c>
      <c r="N283" s="17">
        <f t="shared" si="23"/>
        <v>493602.48</v>
      </c>
      <c r="O283" s="17">
        <f t="shared" si="24"/>
        <v>616988.4</v>
      </c>
    </row>
    <row r="284" spans="1:15" ht="15" customHeight="1">
      <c r="A284" s="16">
        <v>276</v>
      </c>
      <c r="B284" s="16" t="s">
        <v>1435</v>
      </c>
      <c r="C284" s="18" t="s">
        <v>292</v>
      </c>
      <c r="D284" s="21"/>
      <c r="E284" s="21" t="s">
        <v>2308</v>
      </c>
      <c r="F284" s="24"/>
      <c r="G284" s="13">
        <v>41910</v>
      </c>
      <c r="H284" s="13">
        <v>52385</v>
      </c>
      <c r="I284" s="14">
        <v>6.8431878135366286</v>
      </c>
      <c r="J284" s="15"/>
      <c r="K284" s="16">
        <f t="shared" si="20"/>
        <v>0</v>
      </c>
      <c r="L284" s="16">
        <f t="shared" si="21"/>
        <v>6.8431878135366286</v>
      </c>
      <c r="M284" s="16">
        <f t="shared" si="22"/>
        <v>6.84</v>
      </c>
      <c r="N284" s="17">
        <f t="shared" si="23"/>
        <v>286664.39999999997</v>
      </c>
      <c r="O284" s="17">
        <f t="shared" si="24"/>
        <v>358313.39999999997</v>
      </c>
    </row>
    <row r="285" spans="1:15" ht="15" customHeight="1">
      <c r="A285" s="16">
        <v>277</v>
      </c>
      <c r="B285" s="16" t="s">
        <v>1436</v>
      </c>
      <c r="C285" s="18" t="s">
        <v>293</v>
      </c>
      <c r="D285" s="21"/>
      <c r="E285" s="21" t="s">
        <v>2308</v>
      </c>
      <c r="F285" s="24"/>
      <c r="G285" s="13">
        <v>41894</v>
      </c>
      <c r="H285" s="13">
        <v>52366</v>
      </c>
      <c r="I285" s="14">
        <v>163.64841377326152</v>
      </c>
      <c r="J285" s="15"/>
      <c r="K285" s="16">
        <f t="shared" si="20"/>
        <v>0</v>
      </c>
      <c r="L285" s="16">
        <f t="shared" si="21"/>
        <v>163.64841377326152</v>
      </c>
      <c r="M285" s="16">
        <f t="shared" si="22"/>
        <v>163.63999999999999</v>
      </c>
      <c r="N285" s="17">
        <f t="shared" si="23"/>
        <v>6855534.1599999992</v>
      </c>
      <c r="O285" s="17">
        <f t="shared" si="24"/>
        <v>8569172.2399999984</v>
      </c>
    </row>
    <row r="286" spans="1:15" ht="15" customHeight="1">
      <c r="A286" s="16">
        <v>278</v>
      </c>
      <c r="B286" s="16" t="s">
        <v>1437</v>
      </c>
      <c r="C286" s="18" t="s">
        <v>294</v>
      </c>
      <c r="D286" s="21"/>
      <c r="E286" s="21" t="s">
        <v>2308</v>
      </c>
      <c r="F286" s="24"/>
      <c r="G286" s="13">
        <v>41640</v>
      </c>
      <c r="H286" s="13">
        <v>52046</v>
      </c>
      <c r="I286" s="14">
        <v>13.099062240107925</v>
      </c>
      <c r="J286" s="15"/>
      <c r="K286" s="16">
        <f t="shared" si="20"/>
        <v>0</v>
      </c>
      <c r="L286" s="16">
        <f t="shared" si="21"/>
        <v>13.099062240107925</v>
      </c>
      <c r="M286" s="16">
        <f t="shared" si="22"/>
        <v>13.09</v>
      </c>
      <c r="N286" s="17">
        <f t="shared" si="23"/>
        <v>545067.6</v>
      </c>
      <c r="O286" s="17">
        <f t="shared" si="24"/>
        <v>681282.14</v>
      </c>
    </row>
    <row r="287" spans="1:15" ht="15" customHeight="1">
      <c r="A287" s="16">
        <v>279</v>
      </c>
      <c r="B287" s="16" t="s">
        <v>1438</v>
      </c>
      <c r="C287" s="18" t="s">
        <v>295</v>
      </c>
      <c r="D287" s="21"/>
      <c r="E287" s="21" t="s">
        <v>2312</v>
      </c>
      <c r="F287" s="24"/>
      <c r="G287" s="13">
        <v>20775</v>
      </c>
      <c r="H287" s="13">
        <v>25966</v>
      </c>
      <c r="I287" s="14">
        <v>758.4983801187235</v>
      </c>
      <c r="J287" s="15"/>
      <c r="K287" s="16">
        <f t="shared" si="20"/>
        <v>0</v>
      </c>
      <c r="L287" s="16">
        <f t="shared" si="21"/>
        <v>758.4983801187235</v>
      </c>
      <c r="M287" s="16">
        <f t="shared" si="22"/>
        <v>758.49</v>
      </c>
      <c r="N287" s="17">
        <f t="shared" si="23"/>
        <v>15757629.75</v>
      </c>
      <c r="O287" s="17">
        <f t="shared" si="24"/>
        <v>19694951.34</v>
      </c>
    </row>
    <row r="288" spans="1:15" ht="15" customHeight="1">
      <c r="A288" s="16">
        <v>280</v>
      </c>
      <c r="B288" s="16" t="s">
        <v>1439</v>
      </c>
      <c r="C288" s="18" t="s">
        <v>296</v>
      </c>
      <c r="D288" s="21"/>
      <c r="E288" s="21" t="s">
        <v>2308</v>
      </c>
      <c r="F288" s="24"/>
      <c r="G288" s="13">
        <v>20717</v>
      </c>
      <c r="H288" s="13">
        <v>25893</v>
      </c>
      <c r="I288" s="14">
        <v>127.53517764332206</v>
      </c>
      <c r="J288" s="15"/>
      <c r="K288" s="16">
        <f t="shared" si="20"/>
        <v>0</v>
      </c>
      <c r="L288" s="16">
        <f t="shared" si="21"/>
        <v>127.53517764332206</v>
      </c>
      <c r="M288" s="16">
        <f t="shared" si="22"/>
        <v>127.53</v>
      </c>
      <c r="N288" s="17">
        <f t="shared" si="23"/>
        <v>2642039.0100000002</v>
      </c>
      <c r="O288" s="17">
        <f t="shared" si="24"/>
        <v>3302134.29</v>
      </c>
    </row>
    <row r="289" spans="1:15" ht="15" customHeight="1">
      <c r="A289" s="16">
        <v>281</v>
      </c>
      <c r="B289" s="16" t="s">
        <v>1440</v>
      </c>
      <c r="C289" s="18" t="s">
        <v>297</v>
      </c>
      <c r="D289" s="21"/>
      <c r="E289" s="21" t="s">
        <v>2308</v>
      </c>
      <c r="F289" s="24"/>
      <c r="G289" s="13">
        <v>40694</v>
      </c>
      <c r="H289" s="13">
        <v>50867</v>
      </c>
      <c r="I289" s="14">
        <v>14.025025628201812</v>
      </c>
      <c r="J289" s="15"/>
      <c r="K289" s="16">
        <f t="shared" si="20"/>
        <v>0</v>
      </c>
      <c r="L289" s="16">
        <f t="shared" si="21"/>
        <v>14.025025628201812</v>
      </c>
      <c r="M289" s="16">
        <f t="shared" si="22"/>
        <v>14.02</v>
      </c>
      <c r="N289" s="17">
        <f t="shared" si="23"/>
        <v>570529.88</v>
      </c>
      <c r="O289" s="17">
        <f t="shared" si="24"/>
        <v>713155.34</v>
      </c>
    </row>
    <row r="290" spans="1:15" ht="15" customHeight="1">
      <c r="A290" s="16">
        <v>282</v>
      </c>
      <c r="B290" s="16" t="s">
        <v>1441</v>
      </c>
      <c r="C290" s="18" t="s">
        <v>298</v>
      </c>
      <c r="D290" s="21"/>
      <c r="E290" s="21" t="s">
        <v>2308</v>
      </c>
      <c r="F290" s="24"/>
      <c r="G290" s="13">
        <v>20339</v>
      </c>
      <c r="H290" s="13">
        <v>25420</v>
      </c>
      <c r="I290" s="14">
        <v>40.720898832537536</v>
      </c>
      <c r="J290" s="15"/>
      <c r="K290" s="16">
        <f t="shared" si="20"/>
        <v>0</v>
      </c>
      <c r="L290" s="16">
        <f t="shared" si="21"/>
        <v>40.720898832537536</v>
      </c>
      <c r="M290" s="16">
        <f t="shared" si="22"/>
        <v>40.72</v>
      </c>
      <c r="N290" s="17">
        <f t="shared" si="23"/>
        <v>828204.08</v>
      </c>
      <c r="O290" s="17">
        <f t="shared" si="24"/>
        <v>1035102.4</v>
      </c>
    </row>
    <row r="291" spans="1:15" ht="15" customHeight="1">
      <c r="A291" s="16">
        <v>283</v>
      </c>
      <c r="B291" s="16" t="s">
        <v>1442</v>
      </c>
      <c r="C291" s="18" t="s">
        <v>299</v>
      </c>
      <c r="D291" s="21"/>
      <c r="E291" s="21" t="s">
        <v>2308</v>
      </c>
      <c r="F291" s="24"/>
      <c r="G291" s="13">
        <v>40658</v>
      </c>
      <c r="H291" s="13">
        <v>50819</v>
      </c>
      <c r="I291" s="14">
        <v>56.074695964301455</v>
      </c>
      <c r="J291" s="15"/>
      <c r="K291" s="16">
        <f t="shared" si="20"/>
        <v>0</v>
      </c>
      <c r="L291" s="16">
        <f t="shared" si="21"/>
        <v>56.074695964301455</v>
      </c>
      <c r="M291" s="16">
        <f t="shared" si="22"/>
        <v>56.07</v>
      </c>
      <c r="N291" s="17">
        <f t="shared" si="23"/>
        <v>2279694.06</v>
      </c>
      <c r="O291" s="17">
        <f t="shared" si="24"/>
        <v>2849421.33</v>
      </c>
    </row>
    <row r="292" spans="1:15" ht="15" customHeight="1">
      <c r="A292" s="16">
        <v>284</v>
      </c>
      <c r="B292" s="16" t="s">
        <v>1443</v>
      </c>
      <c r="C292" s="18" t="s">
        <v>300</v>
      </c>
      <c r="D292" s="21"/>
      <c r="E292" s="21" t="s">
        <v>2312</v>
      </c>
      <c r="F292" s="24"/>
      <c r="G292" s="13">
        <v>20137</v>
      </c>
      <c r="H292" s="13">
        <v>25169</v>
      </c>
      <c r="I292" s="14">
        <v>464.86259742061191</v>
      </c>
      <c r="J292" s="15"/>
      <c r="K292" s="16">
        <f t="shared" si="20"/>
        <v>0</v>
      </c>
      <c r="L292" s="16">
        <f t="shared" si="21"/>
        <v>464.86259742061191</v>
      </c>
      <c r="M292" s="16">
        <f t="shared" si="22"/>
        <v>464.86</v>
      </c>
      <c r="N292" s="17">
        <f t="shared" si="23"/>
        <v>9360885.8200000003</v>
      </c>
      <c r="O292" s="17">
        <f t="shared" si="24"/>
        <v>11700061.34</v>
      </c>
    </row>
    <row r="293" spans="1:15" ht="15" customHeight="1">
      <c r="A293" s="16">
        <v>285</v>
      </c>
      <c r="B293" s="16" t="s">
        <v>1444</v>
      </c>
      <c r="C293" s="18" t="s">
        <v>301</v>
      </c>
      <c r="D293" s="21"/>
      <c r="E293" s="21" t="s">
        <v>2308</v>
      </c>
      <c r="F293" s="24"/>
      <c r="G293" s="13">
        <v>40211</v>
      </c>
      <c r="H293" s="13">
        <v>50260</v>
      </c>
      <c r="I293" s="14">
        <v>100.37312708986674</v>
      </c>
      <c r="J293" s="15"/>
      <c r="K293" s="16">
        <f t="shared" si="20"/>
        <v>0</v>
      </c>
      <c r="L293" s="16">
        <f t="shared" si="21"/>
        <v>100.37312708986674</v>
      </c>
      <c r="M293" s="16">
        <f t="shared" si="22"/>
        <v>100.37</v>
      </c>
      <c r="N293" s="17">
        <f t="shared" si="23"/>
        <v>4035978.0700000003</v>
      </c>
      <c r="O293" s="17">
        <f t="shared" si="24"/>
        <v>5044596.2</v>
      </c>
    </row>
    <row r="294" spans="1:15" ht="15" customHeight="1">
      <c r="A294" s="16">
        <v>286</v>
      </c>
      <c r="B294" s="16" t="s">
        <v>1445</v>
      </c>
      <c r="C294" s="18" t="s">
        <v>302</v>
      </c>
      <c r="D294" s="21"/>
      <c r="E294" s="21" t="s">
        <v>2308</v>
      </c>
      <c r="F294" s="24"/>
      <c r="G294" s="13">
        <v>39859</v>
      </c>
      <c r="H294" s="13">
        <v>49821</v>
      </c>
      <c r="I294" s="14">
        <v>4.6942270769238172</v>
      </c>
      <c r="J294" s="15"/>
      <c r="K294" s="16">
        <f t="shared" si="20"/>
        <v>0</v>
      </c>
      <c r="L294" s="16">
        <f t="shared" si="21"/>
        <v>4.6942270769238172</v>
      </c>
      <c r="M294" s="16">
        <f t="shared" si="22"/>
        <v>4.6900000000000004</v>
      </c>
      <c r="N294" s="17">
        <f t="shared" si="23"/>
        <v>186938.71000000002</v>
      </c>
      <c r="O294" s="17">
        <f t="shared" si="24"/>
        <v>233660.49000000002</v>
      </c>
    </row>
    <row r="295" spans="1:15" ht="15" customHeight="1">
      <c r="A295" s="16">
        <v>287</v>
      </c>
      <c r="B295" s="16" t="s">
        <v>1446</v>
      </c>
      <c r="C295" s="18" t="s">
        <v>303</v>
      </c>
      <c r="D295" s="21"/>
      <c r="E295" s="21" t="s">
        <v>2308</v>
      </c>
      <c r="F295" s="24"/>
      <c r="G295" s="13">
        <v>39519</v>
      </c>
      <c r="H295" s="13">
        <v>49397</v>
      </c>
      <c r="I295" s="14">
        <v>34.608982766453572</v>
      </c>
      <c r="J295" s="15"/>
      <c r="K295" s="16">
        <f t="shared" si="20"/>
        <v>0</v>
      </c>
      <c r="L295" s="16">
        <f t="shared" si="21"/>
        <v>34.608982766453572</v>
      </c>
      <c r="M295" s="16">
        <f t="shared" si="22"/>
        <v>34.6</v>
      </c>
      <c r="N295" s="17">
        <f t="shared" si="23"/>
        <v>1367357.4000000001</v>
      </c>
      <c r="O295" s="17">
        <f t="shared" si="24"/>
        <v>1709136.2000000002</v>
      </c>
    </row>
    <row r="296" spans="1:15" ht="15" customHeight="1">
      <c r="A296" s="16">
        <v>288</v>
      </c>
      <c r="B296" s="16" t="s">
        <v>1447</v>
      </c>
      <c r="C296" s="18" t="s">
        <v>304</v>
      </c>
      <c r="D296" s="21"/>
      <c r="E296" s="21" t="s">
        <v>2308</v>
      </c>
      <c r="F296" s="24"/>
      <c r="G296" s="13">
        <v>38720</v>
      </c>
      <c r="H296" s="13">
        <v>48396</v>
      </c>
      <c r="I296" s="14">
        <v>5.9727381206079437</v>
      </c>
      <c r="J296" s="15"/>
      <c r="K296" s="16">
        <f t="shared" si="20"/>
        <v>0</v>
      </c>
      <c r="L296" s="16">
        <f t="shared" si="21"/>
        <v>5.9727381206079437</v>
      </c>
      <c r="M296" s="16">
        <f t="shared" si="22"/>
        <v>5.97</v>
      </c>
      <c r="N296" s="17">
        <f t="shared" si="23"/>
        <v>231158.39999999999</v>
      </c>
      <c r="O296" s="17">
        <f t="shared" si="24"/>
        <v>288924.12</v>
      </c>
    </row>
    <row r="297" spans="1:15" ht="15" customHeight="1">
      <c r="A297" s="16">
        <v>289</v>
      </c>
      <c r="B297" s="16" t="s">
        <v>1448</v>
      </c>
      <c r="C297" s="18" t="s">
        <v>305</v>
      </c>
      <c r="D297" s="21"/>
      <c r="E297" s="21" t="s">
        <v>2308</v>
      </c>
      <c r="F297" s="24"/>
      <c r="G297" s="13">
        <v>38505</v>
      </c>
      <c r="H297" s="13">
        <v>48129</v>
      </c>
      <c r="I297" s="14">
        <v>112.59450278876777</v>
      </c>
      <c r="J297" s="15"/>
      <c r="K297" s="16">
        <f t="shared" si="20"/>
        <v>0</v>
      </c>
      <c r="L297" s="16">
        <f t="shared" si="21"/>
        <v>112.59450278876777</v>
      </c>
      <c r="M297" s="16">
        <f t="shared" si="22"/>
        <v>112.59</v>
      </c>
      <c r="N297" s="17">
        <f t="shared" si="23"/>
        <v>4335277.95</v>
      </c>
      <c r="O297" s="17">
        <f t="shared" si="24"/>
        <v>5418844.1100000003</v>
      </c>
    </row>
    <row r="298" spans="1:15" ht="15" customHeight="1">
      <c r="A298" s="16">
        <v>290</v>
      </c>
      <c r="B298" s="16" t="s">
        <v>1449</v>
      </c>
      <c r="C298" s="18" t="s">
        <v>306</v>
      </c>
      <c r="D298" s="21"/>
      <c r="E298" s="21" t="s">
        <v>2308</v>
      </c>
      <c r="F298" s="24"/>
      <c r="G298" s="13">
        <v>38345</v>
      </c>
      <c r="H298" s="13">
        <v>47928</v>
      </c>
      <c r="I298" s="14">
        <v>11.760763237640788</v>
      </c>
      <c r="J298" s="15"/>
      <c r="K298" s="16">
        <f t="shared" si="20"/>
        <v>0</v>
      </c>
      <c r="L298" s="16">
        <f t="shared" si="21"/>
        <v>11.760763237640788</v>
      </c>
      <c r="M298" s="16">
        <f t="shared" si="22"/>
        <v>11.76</v>
      </c>
      <c r="N298" s="17">
        <f t="shared" si="23"/>
        <v>450937.2</v>
      </c>
      <c r="O298" s="17">
        <f t="shared" si="24"/>
        <v>563633.28</v>
      </c>
    </row>
    <row r="299" spans="1:15" ht="15" customHeight="1">
      <c r="A299" s="26">
        <v>291</v>
      </c>
      <c r="B299" s="26" t="s">
        <v>1450</v>
      </c>
      <c r="C299" s="27" t="s">
        <v>307</v>
      </c>
      <c r="D299" s="28"/>
      <c r="E299" s="28" t="s">
        <v>2308</v>
      </c>
      <c r="F299" s="29" t="s">
        <v>2340</v>
      </c>
      <c r="G299" s="30">
        <v>28765</v>
      </c>
      <c r="H299" s="30">
        <v>35954</v>
      </c>
      <c r="I299" s="31">
        <v>9.575800000000001</v>
      </c>
      <c r="J299" s="32"/>
      <c r="K299" s="26">
        <f t="shared" si="20"/>
        <v>0</v>
      </c>
      <c r="L299" s="26">
        <f t="shared" si="21"/>
        <v>9.575800000000001</v>
      </c>
      <c r="M299" s="26">
        <f t="shared" si="22"/>
        <v>9.57</v>
      </c>
      <c r="N299" s="33">
        <f t="shared" si="23"/>
        <v>275281.05</v>
      </c>
      <c r="O299" s="33">
        <f t="shared" si="24"/>
        <v>344079.78</v>
      </c>
    </row>
    <row r="300" spans="1:15" ht="15" customHeight="1">
      <c r="A300" s="16">
        <v>292</v>
      </c>
      <c r="B300" s="16" t="s">
        <v>1451</v>
      </c>
      <c r="C300" s="18" t="s">
        <v>308</v>
      </c>
      <c r="D300" s="21"/>
      <c r="E300" s="21" t="s">
        <v>2308</v>
      </c>
      <c r="F300" s="24"/>
      <c r="G300" s="13">
        <v>18592</v>
      </c>
      <c r="H300" s="13">
        <v>23237</v>
      </c>
      <c r="I300" s="14">
        <v>126.73406207616672</v>
      </c>
      <c r="J300" s="15"/>
      <c r="K300" s="16">
        <f t="shared" si="20"/>
        <v>0</v>
      </c>
      <c r="L300" s="16">
        <f t="shared" si="21"/>
        <v>126.73406207616672</v>
      </c>
      <c r="M300" s="16">
        <f t="shared" si="22"/>
        <v>126.73</v>
      </c>
      <c r="N300" s="17">
        <f t="shared" si="23"/>
        <v>2356164.16</v>
      </c>
      <c r="O300" s="17">
        <f t="shared" si="24"/>
        <v>2944825.0100000002</v>
      </c>
    </row>
    <row r="301" spans="1:15" ht="15" customHeight="1">
      <c r="A301" s="16">
        <v>293</v>
      </c>
      <c r="B301" s="16" t="s">
        <v>1452</v>
      </c>
      <c r="C301" s="18" t="s">
        <v>309</v>
      </c>
      <c r="D301" s="21"/>
      <c r="E301" s="21" t="s">
        <v>2308</v>
      </c>
      <c r="F301" s="24"/>
      <c r="G301" s="13">
        <v>36225</v>
      </c>
      <c r="H301" s="13">
        <v>45279</v>
      </c>
      <c r="I301" s="14">
        <v>6.6872276136522917</v>
      </c>
      <c r="J301" s="15"/>
      <c r="K301" s="16">
        <f t="shared" si="20"/>
        <v>0</v>
      </c>
      <c r="L301" s="16">
        <f t="shared" si="21"/>
        <v>6.6872276136522917</v>
      </c>
      <c r="M301" s="16">
        <f t="shared" si="22"/>
        <v>6.68</v>
      </c>
      <c r="N301" s="17">
        <f t="shared" si="23"/>
        <v>241983</v>
      </c>
      <c r="O301" s="17">
        <f t="shared" si="24"/>
        <v>302463.71999999997</v>
      </c>
    </row>
    <row r="302" spans="1:15" ht="15" customHeight="1">
      <c r="A302" s="16">
        <v>294</v>
      </c>
      <c r="B302" s="16" t="s">
        <v>1453</v>
      </c>
      <c r="C302" s="18" t="s">
        <v>310</v>
      </c>
      <c r="D302" s="21"/>
      <c r="E302" s="21" t="s">
        <v>2308</v>
      </c>
      <c r="F302" s="24"/>
      <c r="G302" s="13">
        <v>36121</v>
      </c>
      <c r="H302" s="13">
        <v>45148</v>
      </c>
      <c r="I302" s="14">
        <v>22.2361953933294</v>
      </c>
      <c r="J302" s="15"/>
      <c r="K302" s="16">
        <f t="shared" si="20"/>
        <v>0</v>
      </c>
      <c r="L302" s="16">
        <f t="shared" si="21"/>
        <v>22.2361953933294</v>
      </c>
      <c r="M302" s="16">
        <f t="shared" si="22"/>
        <v>22.23</v>
      </c>
      <c r="N302" s="17">
        <f t="shared" si="23"/>
        <v>802969.83</v>
      </c>
      <c r="O302" s="17">
        <f t="shared" si="24"/>
        <v>1003640.04</v>
      </c>
    </row>
    <row r="303" spans="1:15" ht="15" customHeight="1">
      <c r="A303" s="16">
        <v>295</v>
      </c>
      <c r="B303" s="16" t="s">
        <v>1454</v>
      </c>
      <c r="C303" s="18" t="s">
        <v>311</v>
      </c>
      <c r="D303" s="21"/>
      <c r="E303" s="21" t="s">
        <v>2308</v>
      </c>
      <c r="F303" s="24"/>
      <c r="G303" s="13">
        <v>35882</v>
      </c>
      <c r="H303" s="13">
        <v>44850</v>
      </c>
      <c r="I303" s="14">
        <v>66.558561549646441</v>
      </c>
      <c r="J303" s="15"/>
      <c r="K303" s="16">
        <f t="shared" si="20"/>
        <v>0</v>
      </c>
      <c r="L303" s="16">
        <f t="shared" si="21"/>
        <v>66.558561549646441</v>
      </c>
      <c r="M303" s="16">
        <f t="shared" si="22"/>
        <v>66.55</v>
      </c>
      <c r="N303" s="17">
        <f t="shared" si="23"/>
        <v>2387947.1</v>
      </c>
      <c r="O303" s="17">
        <f t="shared" si="24"/>
        <v>2984767.5</v>
      </c>
    </row>
    <row r="304" spans="1:15" ht="15" customHeight="1">
      <c r="A304" s="16">
        <v>296</v>
      </c>
      <c r="B304" s="16" t="s">
        <v>1455</v>
      </c>
      <c r="C304" s="18" t="s">
        <v>312</v>
      </c>
      <c r="D304" s="21"/>
      <c r="E304" s="21" t="s">
        <v>2308</v>
      </c>
      <c r="F304" s="24"/>
      <c r="G304" s="13">
        <v>35305</v>
      </c>
      <c r="H304" s="13">
        <v>44128</v>
      </c>
      <c r="I304" s="14">
        <v>4.7162927978230842</v>
      </c>
      <c r="J304" s="15"/>
      <c r="K304" s="16">
        <f t="shared" si="20"/>
        <v>0</v>
      </c>
      <c r="L304" s="16">
        <f t="shared" si="21"/>
        <v>4.7162927978230842</v>
      </c>
      <c r="M304" s="16">
        <f t="shared" si="22"/>
        <v>4.71</v>
      </c>
      <c r="N304" s="17">
        <f t="shared" si="23"/>
        <v>166286.54999999999</v>
      </c>
      <c r="O304" s="17">
        <f t="shared" si="24"/>
        <v>207842.88</v>
      </c>
    </row>
    <row r="305" spans="1:15" ht="15" customHeight="1">
      <c r="A305" s="16">
        <v>297</v>
      </c>
      <c r="B305" s="16" t="s">
        <v>1456</v>
      </c>
      <c r="C305" s="18" t="s">
        <v>313</v>
      </c>
      <c r="D305" s="21"/>
      <c r="E305" s="21" t="s">
        <v>2308</v>
      </c>
      <c r="F305" s="24"/>
      <c r="G305" s="13">
        <v>35090</v>
      </c>
      <c r="H305" s="13">
        <v>43861</v>
      </c>
      <c r="I305" s="14">
        <v>56.347630902954684</v>
      </c>
      <c r="J305" s="15"/>
      <c r="K305" s="16">
        <f t="shared" si="20"/>
        <v>0</v>
      </c>
      <c r="L305" s="16">
        <f t="shared" si="21"/>
        <v>56.347630902954684</v>
      </c>
      <c r="M305" s="16">
        <f t="shared" si="22"/>
        <v>56.34</v>
      </c>
      <c r="N305" s="17">
        <f t="shared" si="23"/>
        <v>1976970.6</v>
      </c>
      <c r="O305" s="17">
        <f t="shared" si="24"/>
        <v>2471128.7400000002</v>
      </c>
    </row>
    <row r="306" spans="1:15" ht="15" customHeight="1">
      <c r="A306" s="16">
        <v>298</v>
      </c>
      <c r="B306" s="16" t="s">
        <v>1457</v>
      </c>
      <c r="C306" s="18" t="s">
        <v>314</v>
      </c>
      <c r="D306" s="21"/>
      <c r="E306" s="21" t="s">
        <v>2308</v>
      </c>
      <c r="F306" s="24"/>
      <c r="G306" s="13">
        <v>17439</v>
      </c>
      <c r="H306" s="13">
        <v>21798</v>
      </c>
      <c r="I306" s="14">
        <v>12.457892612337647</v>
      </c>
      <c r="J306" s="15"/>
      <c r="K306" s="16">
        <f t="shared" si="20"/>
        <v>0</v>
      </c>
      <c r="L306" s="16">
        <f t="shared" si="21"/>
        <v>12.457892612337647</v>
      </c>
      <c r="M306" s="16">
        <f t="shared" si="22"/>
        <v>12.45</v>
      </c>
      <c r="N306" s="17">
        <f t="shared" si="23"/>
        <v>217115.55</v>
      </c>
      <c r="O306" s="17">
        <f t="shared" si="24"/>
        <v>271385.09999999998</v>
      </c>
    </row>
    <row r="307" spans="1:15" ht="15" customHeight="1">
      <c r="A307" s="16">
        <v>299</v>
      </c>
      <c r="B307" s="16" t="s">
        <v>1458</v>
      </c>
      <c r="C307" s="18" t="s">
        <v>315</v>
      </c>
      <c r="D307" s="21"/>
      <c r="E307" s="21" t="s">
        <v>2308</v>
      </c>
      <c r="F307" s="24"/>
      <c r="G307" s="13">
        <v>34796</v>
      </c>
      <c r="H307" s="13">
        <v>43493</v>
      </c>
      <c r="I307" s="14">
        <v>37.366054659126959</v>
      </c>
      <c r="J307" s="15"/>
      <c r="K307" s="16">
        <f t="shared" si="20"/>
        <v>0</v>
      </c>
      <c r="L307" s="16">
        <f t="shared" si="21"/>
        <v>37.366054659126959</v>
      </c>
      <c r="M307" s="16">
        <f t="shared" si="22"/>
        <v>37.36</v>
      </c>
      <c r="N307" s="17">
        <f t="shared" si="23"/>
        <v>1299978.56</v>
      </c>
      <c r="O307" s="17">
        <f t="shared" si="24"/>
        <v>1624898.48</v>
      </c>
    </row>
    <row r="308" spans="1:15" ht="15" customHeight="1">
      <c r="A308" s="16">
        <v>300</v>
      </c>
      <c r="B308" s="16" t="s">
        <v>1459</v>
      </c>
      <c r="C308" s="18" t="s">
        <v>316</v>
      </c>
      <c r="D308" s="21"/>
      <c r="E308" s="21" t="s">
        <v>2308</v>
      </c>
      <c r="F308" s="24"/>
      <c r="G308" s="13">
        <v>34628</v>
      </c>
      <c r="H308" s="13">
        <v>43280</v>
      </c>
      <c r="I308" s="14">
        <v>135.5144717123537</v>
      </c>
      <c r="J308" s="15"/>
      <c r="K308" s="16">
        <f t="shared" si="20"/>
        <v>0</v>
      </c>
      <c r="L308" s="16">
        <f t="shared" si="21"/>
        <v>135.5144717123537</v>
      </c>
      <c r="M308" s="16">
        <f t="shared" si="22"/>
        <v>135.51</v>
      </c>
      <c r="N308" s="17">
        <f t="shared" si="23"/>
        <v>4692440.2799999993</v>
      </c>
      <c r="O308" s="17">
        <f t="shared" si="24"/>
        <v>5864872.7999999998</v>
      </c>
    </row>
    <row r="309" spans="1:15" ht="15" customHeight="1">
      <c r="A309" s="16">
        <v>301</v>
      </c>
      <c r="B309" s="16" t="s">
        <v>1460</v>
      </c>
      <c r="C309" s="18" t="s">
        <v>317</v>
      </c>
      <c r="D309" s="21"/>
      <c r="E309" s="21" t="s">
        <v>2308</v>
      </c>
      <c r="F309" s="24"/>
      <c r="G309" s="13">
        <v>34534</v>
      </c>
      <c r="H309" s="13">
        <v>43167</v>
      </c>
      <c r="I309" s="14">
        <v>7.3396703867962518</v>
      </c>
      <c r="J309" s="15"/>
      <c r="K309" s="16">
        <f t="shared" si="20"/>
        <v>0</v>
      </c>
      <c r="L309" s="16">
        <f t="shared" si="21"/>
        <v>7.3396703867962518</v>
      </c>
      <c r="M309" s="16">
        <f t="shared" si="22"/>
        <v>7.33</v>
      </c>
      <c r="N309" s="17">
        <f t="shared" si="23"/>
        <v>253134.22</v>
      </c>
      <c r="O309" s="17">
        <f t="shared" si="24"/>
        <v>316414.11</v>
      </c>
    </row>
    <row r="310" spans="1:15" ht="15" customHeight="1">
      <c r="A310" s="16">
        <v>302</v>
      </c>
      <c r="B310" s="16" t="s">
        <v>1461</v>
      </c>
      <c r="C310" s="18" t="s">
        <v>318</v>
      </c>
      <c r="D310" s="21"/>
      <c r="E310" s="21" t="s">
        <v>2308</v>
      </c>
      <c r="F310" s="24"/>
      <c r="G310" s="13">
        <v>34319</v>
      </c>
      <c r="H310" s="13">
        <v>42896</v>
      </c>
      <c r="I310" s="14">
        <v>100.18023167891283</v>
      </c>
      <c r="J310" s="15"/>
      <c r="K310" s="16">
        <f t="shared" si="20"/>
        <v>0</v>
      </c>
      <c r="L310" s="16">
        <f t="shared" si="21"/>
        <v>100.18023167891283</v>
      </c>
      <c r="M310" s="16">
        <f t="shared" si="22"/>
        <v>100.18</v>
      </c>
      <c r="N310" s="17">
        <f t="shared" si="23"/>
        <v>3438077.4200000004</v>
      </c>
      <c r="O310" s="17">
        <f t="shared" si="24"/>
        <v>4297321.28</v>
      </c>
    </row>
    <row r="311" spans="1:15" ht="15" customHeight="1">
      <c r="A311" s="16">
        <v>303</v>
      </c>
      <c r="B311" s="16" t="s">
        <v>1462</v>
      </c>
      <c r="C311" s="18" t="s">
        <v>319</v>
      </c>
      <c r="D311" s="21"/>
      <c r="E311" s="21" t="s">
        <v>2308</v>
      </c>
      <c r="F311" s="24"/>
      <c r="G311" s="13">
        <v>33961</v>
      </c>
      <c r="H311" s="13">
        <v>42449</v>
      </c>
      <c r="I311" s="14">
        <v>58.468423385128325</v>
      </c>
      <c r="J311" s="15"/>
      <c r="K311" s="16">
        <f t="shared" si="20"/>
        <v>0</v>
      </c>
      <c r="L311" s="16">
        <f t="shared" si="21"/>
        <v>58.468423385128325</v>
      </c>
      <c r="M311" s="16">
        <f t="shared" si="22"/>
        <v>58.46</v>
      </c>
      <c r="N311" s="17">
        <f t="shared" si="23"/>
        <v>1985360.06</v>
      </c>
      <c r="O311" s="17">
        <f t="shared" si="24"/>
        <v>2481568.54</v>
      </c>
    </row>
    <row r="312" spans="1:15" ht="15" customHeight="1">
      <c r="A312" s="16">
        <v>304</v>
      </c>
      <c r="B312" s="16" t="s">
        <v>1463</v>
      </c>
      <c r="C312" s="18" t="s">
        <v>320</v>
      </c>
      <c r="D312" s="21"/>
      <c r="E312" s="21" t="s">
        <v>2308</v>
      </c>
      <c r="F312" s="24"/>
      <c r="G312" s="13">
        <v>33479</v>
      </c>
      <c r="H312" s="13">
        <v>41846</v>
      </c>
      <c r="I312" s="14">
        <v>34.383102014628676</v>
      </c>
      <c r="J312" s="15"/>
      <c r="K312" s="16">
        <f t="shared" si="20"/>
        <v>0</v>
      </c>
      <c r="L312" s="16">
        <f t="shared" si="21"/>
        <v>34.383102014628676</v>
      </c>
      <c r="M312" s="16">
        <f t="shared" si="22"/>
        <v>34.380000000000003</v>
      </c>
      <c r="N312" s="17">
        <f t="shared" si="23"/>
        <v>1151008.02</v>
      </c>
      <c r="O312" s="17">
        <f t="shared" si="24"/>
        <v>1438665.4800000002</v>
      </c>
    </row>
    <row r="313" spans="1:15" ht="15" customHeight="1">
      <c r="A313" s="26">
        <v>305</v>
      </c>
      <c r="B313" s="26" t="s">
        <v>1464</v>
      </c>
      <c r="C313" s="27" t="s">
        <v>321</v>
      </c>
      <c r="D313" s="28"/>
      <c r="E313" s="28" t="s">
        <v>2308</v>
      </c>
      <c r="F313" s="29" t="s">
        <v>2336</v>
      </c>
      <c r="G313" s="30">
        <v>16439</v>
      </c>
      <c r="H313" s="30">
        <v>20548</v>
      </c>
      <c r="I313" s="31">
        <v>53.19</v>
      </c>
      <c r="J313" s="32"/>
      <c r="K313" s="26">
        <f t="shared" si="20"/>
        <v>0</v>
      </c>
      <c r="L313" s="26">
        <f t="shared" si="21"/>
        <v>53.19</v>
      </c>
      <c r="M313" s="26">
        <f t="shared" si="22"/>
        <v>53.19</v>
      </c>
      <c r="N313" s="33">
        <f t="shared" si="23"/>
        <v>874390.40999999992</v>
      </c>
      <c r="O313" s="33">
        <f t="shared" si="24"/>
        <v>1092948.1199999999</v>
      </c>
    </row>
    <row r="314" spans="1:15" ht="15" customHeight="1">
      <c r="A314" s="26">
        <v>306</v>
      </c>
      <c r="B314" s="26" t="s">
        <v>1465</v>
      </c>
      <c r="C314" s="27" t="s">
        <v>322</v>
      </c>
      <c r="D314" s="28"/>
      <c r="E314" s="28" t="s">
        <v>2308</v>
      </c>
      <c r="F314" s="29" t="s">
        <v>2341</v>
      </c>
      <c r="G314" s="30">
        <v>32141</v>
      </c>
      <c r="H314" s="30">
        <v>40173</v>
      </c>
      <c r="I314" s="31">
        <v>228.98</v>
      </c>
      <c r="J314" s="32"/>
      <c r="K314" s="26">
        <f t="shared" si="20"/>
        <v>0</v>
      </c>
      <c r="L314" s="26">
        <f t="shared" si="21"/>
        <v>228.98</v>
      </c>
      <c r="M314" s="26">
        <f t="shared" si="22"/>
        <v>228.98</v>
      </c>
      <c r="N314" s="33">
        <f t="shared" si="23"/>
        <v>7359646.1799999997</v>
      </c>
      <c r="O314" s="33">
        <f t="shared" si="24"/>
        <v>9198813.5399999991</v>
      </c>
    </row>
    <row r="315" spans="1:15" ht="15" customHeight="1">
      <c r="A315" s="16">
        <v>307</v>
      </c>
      <c r="B315" s="16" t="s">
        <v>1466</v>
      </c>
      <c r="C315" s="18" t="s">
        <v>323</v>
      </c>
      <c r="D315" s="21"/>
      <c r="E315" s="21" t="s">
        <v>2308</v>
      </c>
      <c r="F315" s="24"/>
      <c r="G315" s="13">
        <v>32113</v>
      </c>
      <c r="H315" s="13">
        <v>40138</v>
      </c>
      <c r="I315" s="14">
        <v>70.207786234480992</v>
      </c>
      <c r="J315" s="15"/>
      <c r="K315" s="16">
        <f t="shared" si="20"/>
        <v>0</v>
      </c>
      <c r="L315" s="16">
        <f t="shared" si="21"/>
        <v>70.207786234480992</v>
      </c>
      <c r="M315" s="16">
        <f t="shared" si="22"/>
        <v>70.2</v>
      </c>
      <c r="N315" s="17">
        <f t="shared" si="23"/>
        <v>2254332.6</v>
      </c>
      <c r="O315" s="17">
        <f t="shared" si="24"/>
        <v>2817687.6</v>
      </c>
    </row>
    <row r="316" spans="1:15" ht="15" customHeight="1">
      <c r="A316" s="16">
        <v>308</v>
      </c>
      <c r="B316" s="16" t="s">
        <v>1467</v>
      </c>
      <c r="C316" s="18" t="s">
        <v>324</v>
      </c>
      <c r="D316" s="21"/>
      <c r="E316" s="21" t="s">
        <v>2308</v>
      </c>
      <c r="F316" s="24"/>
      <c r="G316" s="13">
        <v>31831</v>
      </c>
      <c r="H316" s="13">
        <v>39786</v>
      </c>
      <c r="I316" s="14">
        <v>48.5980491421669</v>
      </c>
      <c r="J316" s="15"/>
      <c r="K316" s="16">
        <f t="shared" si="20"/>
        <v>0</v>
      </c>
      <c r="L316" s="16">
        <f t="shared" si="21"/>
        <v>48.5980491421669</v>
      </c>
      <c r="M316" s="16">
        <f t="shared" si="22"/>
        <v>48.59</v>
      </c>
      <c r="N316" s="17">
        <f t="shared" si="23"/>
        <v>1546668.29</v>
      </c>
      <c r="O316" s="17">
        <f t="shared" si="24"/>
        <v>1933201.7400000002</v>
      </c>
    </row>
    <row r="317" spans="1:15" ht="15" customHeight="1">
      <c r="A317" s="16">
        <v>309</v>
      </c>
      <c r="B317" s="16" t="s">
        <v>1468</v>
      </c>
      <c r="C317" s="18" t="s">
        <v>325</v>
      </c>
      <c r="D317" s="21"/>
      <c r="E317" s="21" t="s">
        <v>2318</v>
      </c>
      <c r="F317" s="24"/>
      <c r="G317" s="13">
        <v>2195</v>
      </c>
      <c r="H317" s="13">
        <v>2742</v>
      </c>
      <c r="I317" s="14">
        <v>4.9907929242774349</v>
      </c>
      <c r="J317" s="15"/>
      <c r="K317" s="16">
        <f t="shared" si="20"/>
        <v>0</v>
      </c>
      <c r="L317" s="16">
        <f t="shared" si="21"/>
        <v>4.9907929242774349</v>
      </c>
      <c r="M317" s="16">
        <f t="shared" si="22"/>
        <v>4.99</v>
      </c>
      <c r="N317" s="17">
        <f t="shared" si="23"/>
        <v>10953.050000000001</v>
      </c>
      <c r="O317" s="17">
        <f t="shared" si="24"/>
        <v>13682.58</v>
      </c>
    </row>
    <row r="318" spans="1:15" ht="15" customHeight="1">
      <c r="A318" s="26">
        <v>310</v>
      </c>
      <c r="B318" s="26" t="s">
        <v>1469</v>
      </c>
      <c r="C318" s="27" t="s">
        <v>326</v>
      </c>
      <c r="D318" s="28"/>
      <c r="E318" s="28" t="s">
        <v>2308</v>
      </c>
      <c r="F318" s="29" t="s">
        <v>2329</v>
      </c>
      <c r="G318" s="30">
        <v>31110</v>
      </c>
      <c r="H318" s="30">
        <v>38884</v>
      </c>
      <c r="I318" s="31">
        <v>231.54</v>
      </c>
      <c r="J318" s="32"/>
      <c r="K318" s="26">
        <f t="shared" si="20"/>
        <v>0</v>
      </c>
      <c r="L318" s="26">
        <f t="shared" si="21"/>
        <v>231.54</v>
      </c>
      <c r="M318" s="26">
        <f t="shared" si="22"/>
        <v>231.54</v>
      </c>
      <c r="N318" s="33">
        <f t="shared" si="23"/>
        <v>7203209.3999999994</v>
      </c>
      <c r="O318" s="33">
        <f t="shared" si="24"/>
        <v>9003201.3599999994</v>
      </c>
    </row>
    <row r="319" spans="1:15" ht="15" customHeight="1">
      <c r="A319" s="16">
        <v>311</v>
      </c>
      <c r="B319" s="16" t="s">
        <v>1470</v>
      </c>
      <c r="C319" s="18" t="s">
        <v>327</v>
      </c>
      <c r="D319" s="21"/>
      <c r="E319" s="21" t="s">
        <v>2308</v>
      </c>
      <c r="F319" s="24"/>
      <c r="G319" s="13">
        <v>30309</v>
      </c>
      <c r="H319" s="13">
        <v>37885</v>
      </c>
      <c r="I319" s="14">
        <v>232.08389873198817</v>
      </c>
      <c r="J319" s="15"/>
      <c r="K319" s="16">
        <f t="shared" si="20"/>
        <v>0</v>
      </c>
      <c r="L319" s="16">
        <f t="shared" si="21"/>
        <v>232.08389873198817</v>
      </c>
      <c r="M319" s="16">
        <f t="shared" si="22"/>
        <v>232.08</v>
      </c>
      <c r="N319" s="17">
        <f t="shared" si="23"/>
        <v>7034112.7200000007</v>
      </c>
      <c r="O319" s="17">
        <f t="shared" si="24"/>
        <v>8792350.8000000007</v>
      </c>
    </row>
    <row r="320" spans="1:15" ht="15" customHeight="1">
      <c r="A320" s="16">
        <v>312</v>
      </c>
      <c r="B320" s="16" t="s">
        <v>1471</v>
      </c>
      <c r="C320" s="18" t="s">
        <v>328</v>
      </c>
      <c r="D320" s="21"/>
      <c r="E320" s="21" t="s">
        <v>2308</v>
      </c>
      <c r="F320" s="24"/>
      <c r="G320" s="13">
        <v>30234</v>
      </c>
      <c r="H320" s="13">
        <v>37790</v>
      </c>
      <c r="I320" s="14">
        <v>5.682501580285952</v>
      </c>
      <c r="J320" s="15"/>
      <c r="K320" s="16">
        <f t="shared" si="20"/>
        <v>0</v>
      </c>
      <c r="L320" s="16">
        <f t="shared" si="21"/>
        <v>5.682501580285952</v>
      </c>
      <c r="M320" s="16">
        <f t="shared" si="22"/>
        <v>5.68</v>
      </c>
      <c r="N320" s="17">
        <f t="shared" si="23"/>
        <v>171729.12</v>
      </c>
      <c r="O320" s="17">
        <f t="shared" si="24"/>
        <v>214647.19999999998</v>
      </c>
    </row>
    <row r="321" spans="1:15" ht="15" customHeight="1">
      <c r="A321" s="16">
        <v>313</v>
      </c>
      <c r="B321" s="16" t="s">
        <v>1472</v>
      </c>
      <c r="C321" s="18" t="s">
        <v>329</v>
      </c>
      <c r="D321" s="21"/>
      <c r="E321" s="21" t="s">
        <v>2308</v>
      </c>
      <c r="F321" s="24"/>
      <c r="G321" s="13">
        <v>29755</v>
      </c>
      <c r="H321" s="13">
        <v>37191</v>
      </c>
      <c r="I321" s="14">
        <v>236.46413225266861</v>
      </c>
      <c r="J321" s="15"/>
      <c r="K321" s="16">
        <f t="shared" si="20"/>
        <v>0</v>
      </c>
      <c r="L321" s="16">
        <f t="shared" si="21"/>
        <v>236.46413225266861</v>
      </c>
      <c r="M321" s="16">
        <f t="shared" si="22"/>
        <v>236.46</v>
      </c>
      <c r="N321" s="17">
        <f t="shared" si="23"/>
        <v>7035867.2999999998</v>
      </c>
      <c r="O321" s="17">
        <f t="shared" si="24"/>
        <v>8794183.8599999994</v>
      </c>
    </row>
    <row r="322" spans="1:15" ht="15" customHeight="1">
      <c r="A322" s="16">
        <v>314</v>
      </c>
      <c r="B322" s="16" t="s">
        <v>1473</v>
      </c>
      <c r="C322" s="18" t="s">
        <v>330</v>
      </c>
      <c r="D322" s="21"/>
      <c r="E322" s="21" t="s">
        <v>2308</v>
      </c>
      <c r="F322" s="24"/>
      <c r="G322" s="13">
        <v>29659</v>
      </c>
      <c r="H322" s="13">
        <v>37072</v>
      </c>
      <c r="I322" s="14">
        <v>473.72219499115835</v>
      </c>
      <c r="J322" s="15"/>
      <c r="K322" s="16">
        <f t="shared" si="20"/>
        <v>0</v>
      </c>
      <c r="L322" s="16">
        <f t="shared" si="21"/>
        <v>473.72219499115835</v>
      </c>
      <c r="M322" s="16">
        <f t="shared" si="22"/>
        <v>473.72</v>
      </c>
      <c r="N322" s="17">
        <f t="shared" si="23"/>
        <v>14050061.48</v>
      </c>
      <c r="O322" s="17">
        <f t="shared" si="24"/>
        <v>17561747.84</v>
      </c>
    </row>
    <row r="323" spans="1:15" ht="15" customHeight="1">
      <c r="A323" s="16">
        <v>315</v>
      </c>
      <c r="B323" s="16" t="s">
        <v>1474</v>
      </c>
      <c r="C323" s="18" t="s">
        <v>331</v>
      </c>
      <c r="D323" s="21"/>
      <c r="E323" s="21" t="s">
        <v>2312</v>
      </c>
      <c r="F323" s="24"/>
      <c r="G323" s="13">
        <v>14785</v>
      </c>
      <c r="H323" s="13">
        <v>18479</v>
      </c>
      <c r="I323" s="14">
        <v>817.25699156646692</v>
      </c>
      <c r="J323" s="15"/>
      <c r="K323" s="16">
        <f t="shared" si="20"/>
        <v>0</v>
      </c>
      <c r="L323" s="16">
        <f t="shared" si="21"/>
        <v>817.25699156646692</v>
      </c>
      <c r="M323" s="16">
        <f t="shared" si="22"/>
        <v>817.25</v>
      </c>
      <c r="N323" s="17">
        <f t="shared" si="23"/>
        <v>12083041.25</v>
      </c>
      <c r="O323" s="17">
        <f t="shared" si="24"/>
        <v>15101962.75</v>
      </c>
    </row>
    <row r="324" spans="1:15" ht="15" customHeight="1">
      <c r="A324" s="16">
        <v>316</v>
      </c>
      <c r="B324" s="16" t="s">
        <v>1475</v>
      </c>
      <c r="C324" s="18" t="s">
        <v>332</v>
      </c>
      <c r="D324" s="21"/>
      <c r="E324" s="21" t="s">
        <v>2308</v>
      </c>
      <c r="F324" s="24"/>
      <c r="G324" s="13">
        <v>29292</v>
      </c>
      <c r="H324" s="13">
        <v>36613</v>
      </c>
      <c r="I324" s="14">
        <v>62.324507279208127</v>
      </c>
      <c r="J324" s="15"/>
      <c r="K324" s="16">
        <f t="shared" si="20"/>
        <v>0</v>
      </c>
      <c r="L324" s="16">
        <f t="shared" si="21"/>
        <v>62.324507279208127</v>
      </c>
      <c r="M324" s="16">
        <f t="shared" si="22"/>
        <v>62.32</v>
      </c>
      <c r="N324" s="17">
        <f t="shared" si="23"/>
        <v>1825477.44</v>
      </c>
      <c r="O324" s="17">
        <f t="shared" si="24"/>
        <v>2281722.16</v>
      </c>
    </row>
    <row r="325" spans="1:15" ht="15" customHeight="1">
      <c r="A325" s="16">
        <v>317</v>
      </c>
      <c r="B325" s="16" t="s">
        <v>1476</v>
      </c>
      <c r="C325" s="18" t="s">
        <v>333</v>
      </c>
      <c r="D325" s="21"/>
      <c r="E325" s="21" t="s">
        <v>2308</v>
      </c>
      <c r="F325" s="24"/>
      <c r="G325" s="13">
        <v>28900</v>
      </c>
      <c r="H325" s="13">
        <v>36122</v>
      </c>
      <c r="I325" s="14">
        <v>161.0285564150762</v>
      </c>
      <c r="J325" s="15"/>
      <c r="K325" s="16">
        <f t="shared" si="20"/>
        <v>0</v>
      </c>
      <c r="L325" s="16">
        <f t="shared" si="21"/>
        <v>161.0285564150762</v>
      </c>
      <c r="M325" s="16">
        <f t="shared" si="22"/>
        <v>161.02000000000001</v>
      </c>
      <c r="N325" s="17">
        <f t="shared" si="23"/>
        <v>4653478</v>
      </c>
      <c r="O325" s="17">
        <f t="shared" si="24"/>
        <v>5816364.4400000004</v>
      </c>
    </row>
    <row r="326" spans="1:15" ht="15" customHeight="1">
      <c r="A326" s="16">
        <v>318</v>
      </c>
      <c r="B326" s="16" t="s">
        <v>1477</v>
      </c>
      <c r="C326" s="18" t="s">
        <v>334</v>
      </c>
      <c r="D326" s="21"/>
      <c r="E326" s="21" t="s">
        <v>2308</v>
      </c>
      <c r="F326" s="24"/>
      <c r="G326" s="13">
        <v>28554</v>
      </c>
      <c r="H326" s="13">
        <v>35692</v>
      </c>
      <c r="I326" s="14">
        <v>10.910829356948712</v>
      </c>
      <c r="J326" s="15"/>
      <c r="K326" s="16">
        <f t="shared" si="20"/>
        <v>0</v>
      </c>
      <c r="L326" s="16">
        <f t="shared" si="21"/>
        <v>10.910829356948712</v>
      </c>
      <c r="M326" s="16">
        <f t="shared" si="22"/>
        <v>10.91</v>
      </c>
      <c r="N326" s="17">
        <f t="shared" si="23"/>
        <v>311524.14</v>
      </c>
      <c r="O326" s="17">
        <f t="shared" si="24"/>
        <v>389399.72000000003</v>
      </c>
    </row>
    <row r="327" spans="1:15" ht="15" customHeight="1">
      <c r="A327" s="16">
        <v>319</v>
      </c>
      <c r="B327" s="16" t="s">
        <v>1478</v>
      </c>
      <c r="C327" s="18" t="s">
        <v>335</v>
      </c>
      <c r="D327" s="21"/>
      <c r="E327" s="21" t="s">
        <v>2318</v>
      </c>
      <c r="F327" s="24"/>
      <c r="G327" s="13">
        <v>6969</v>
      </c>
      <c r="H327" s="13">
        <v>8708</v>
      </c>
      <c r="I327" s="14">
        <v>5.49041490054333</v>
      </c>
      <c r="J327" s="15"/>
      <c r="K327" s="16">
        <f t="shared" si="20"/>
        <v>0</v>
      </c>
      <c r="L327" s="16">
        <f t="shared" si="21"/>
        <v>5.49041490054333</v>
      </c>
      <c r="M327" s="16">
        <f t="shared" si="22"/>
        <v>5.49</v>
      </c>
      <c r="N327" s="17">
        <f t="shared" si="23"/>
        <v>38259.810000000005</v>
      </c>
      <c r="O327" s="17">
        <f t="shared" si="24"/>
        <v>47806.92</v>
      </c>
    </row>
    <row r="328" spans="1:15" ht="15" customHeight="1">
      <c r="A328" s="16">
        <v>320</v>
      </c>
      <c r="B328" s="16" t="s">
        <v>1479</v>
      </c>
      <c r="C328" s="18" t="s">
        <v>336</v>
      </c>
      <c r="D328" s="21"/>
      <c r="E328" s="21" t="s">
        <v>2308</v>
      </c>
      <c r="F328" s="24"/>
      <c r="G328" s="13">
        <v>28253</v>
      </c>
      <c r="H328" s="13">
        <v>35314</v>
      </c>
      <c r="I328" s="14">
        <v>16.403529645370227</v>
      </c>
      <c r="J328" s="15"/>
      <c r="K328" s="16">
        <f t="shared" si="20"/>
        <v>0</v>
      </c>
      <c r="L328" s="16">
        <f t="shared" si="21"/>
        <v>16.403529645370227</v>
      </c>
      <c r="M328" s="16">
        <f t="shared" si="22"/>
        <v>16.399999999999999</v>
      </c>
      <c r="N328" s="17">
        <f t="shared" si="23"/>
        <v>463349.19999999995</v>
      </c>
      <c r="O328" s="17">
        <f t="shared" si="24"/>
        <v>579149.6</v>
      </c>
    </row>
    <row r="329" spans="1:15" ht="15" customHeight="1">
      <c r="A329" s="16">
        <v>321</v>
      </c>
      <c r="B329" s="16" t="s">
        <v>1480</v>
      </c>
      <c r="C329" s="18" t="s">
        <v>337</v>
      </c>
      <c r="D329" s="21"/>
      <c r="E329" s="21" t="s">
        <v>2308</v>
      </c>
      <c r="F329" s="24"/>
      <c r="G329" s="13">
        <v>28056</v>
      </c>
      <c r="H329" s="13">
        <v>35067</v>
      </c>
      <c r="I329" s="14">
        <v>42.350187474930799</v>
      </c>
      <c r="J329" s="15"/>
      <c r="K329" s="16">
        <f t="shared" ref="K329:K392" si="25">I329*J329</f>
        <v>0</v>
      </c>
      <c r="L329" s="16">
        <f t="shared" ref="L329:L392" si="26">I329-K329</f>
        <v>42.350187474930799</v>
      </c>
      <c r="M329" s="16">
        <f t="shared" ref="M329:M392" si="27">TRUNC(L329,2)</f>
        <v>42.35</v>
      </c>
      <c r="N329" s="17">
        <f t="shared" ref="N329:N392" si="28">G329*M329</f>
        <v>1188171.6000000001</v>
      </c>
      <c r="O329" s="17">
        <f t="shared" ref="O329:O392" si="29">H329*M329</f>
        <v>1485087.45</v>
      </c>
    </row>
    <row r="330" spans="1:15" ht="15" customHeight="1">
      <c r="A330" s="16">
        <v>322</v>
      </c>
      <c r="B330" s="16" t="s">
        <v>1481</v>
      </c>
      <c r="C330" s="18" t="s">
        <v>338</v>
      </c>
      <c r="D330" s="21"/>
      <c r="E330" s="21" t="s">
        <v>2308</v>
      </c>
      <c r="F330" s="24"/>
      <c r="G330" s="13">
        <v>27937</v>
      </c>
      <c r="H330" s="13">
        <v>34920</v>
      </c>
      <c r="I330" s="14">
        <v>203.34069745706356</v>
      </c>
      <c r="J330" s="15"/>
      <c r="K330" s="16">
        <f t="shared" si="25"/>
        <v>0</v>
      </c>
      <c r="L330" s="16">
        <f t="shared" si="26"/>
        <v>203.34069745706356</v>
      </c>
      <c r="M330" s="16">
        <f t="shared" si="27"/>
        <v>203.34</v>
      </c>
      <c r="N330" s="17">
        <f t="shared" si="28"/>
        <v>5680709.5800000001</v>
      </c>
      <c r="O330" s="17">
        <f t="shared" si="29"/>
        <v>7100632.7999999998</v>
      </c>
    </row>
    <row r="331" spans="1:15" ht="15" customHeight="1">
      <c r="A331" s="16">
        <v>323</v>
      </c>
      <c r="B331" s="16" t="s">
        <v>1482</v>
      </c>
      <c r="C331" s="18" t="s">
        <v>339</v>
      </c>
      <c r="D331" s="21"/>
      <c r="E331" s="21" t="s">
        <v>2308</v>
      </c>
      <c r="F331" s="24"/>
      <c r="G331" s="13">
        <v>13926</v>
      </c>
      <c r="H331" s="13">
        <v>17406</v>
      </c>
      <c r="I331" s="14">
        <v>144.1089204550355</v>
      </c>
      <c r="J331" s="15"/>
      <c r="K331" s="16">
        <f t="shared" si="25"/>
        <v>0</v>
      </c>
      <c r="L331" s="16">
        <f t="shared" si="26"/>
        <v>144.1089204550355</v>
      </c>
      <c r="M331" s="16">
        <f t="shared" si="27"/>
        <v>144.1</v>
      </c>
      <c r="N331" s="17">
        <f t="shared" si="28"/>
        <v>2006736.5999999999</v>
      </c>
      <c r="O331" s="17">
        <f t="shared" si="29"/>
        <v>2508204.6</v>
      </c>
    </row>
    <row r="332" spans="1:15" ht="15" customHeight="1">
      <c r="A332" s="16">
        <v>324</v>
      </c>
      <c r="B332" s="16" t="s">
        <v>1483</v>
      </c>
      <c r="C332" s="18" t="s">
        <v>340</v>
      </c>
      <c r="D332" s="21"/>
      <c r="E332" s="21" t="s">
        <v>2308</v>
      </c>
      <c r="F332" s="24"/>
      <c r="G332" s="13">
        <v>27810</v>
      </c>
      <c r="H332" s="13">
        <v>34759</v>
      </c>
      <c r="I332" s="14">
        <v>37.604960365464635</v>
      </c>
      <c r="J332" s="15"/>
      <c r="K332" s="16">
        <f t="shared" si="25"/>
        <v>0</v>
      </c>
      <c r="L332" s="16">
        <f t="shared" si="26"/>
        <v>37.604960365464635</v>
      </c>
      <c r="M332" s="16">
        <f t="shared" si="27"/>
        <v>37.6</v>
      </c>
      <c r="N332" s="17">
        <f t="shared" si="28"/>
        <v>1045656</v>
      </c>
      <c r="O332" s="17">
        <f t="shared" si="29"/>
        <v>1306938.4000000001</v>
      </c>
    </row>
    <row r="333" spans="1:15" ht="15" customHeight="1">
      <c r="A333" s="16">
        <v>325</v>
      </c>
      <c r="B333" s="16" t="s">
        <v>1484</v>
      </c>
      <c r="C333" s="18" t="s">
        <v>341</v>
      </c>
      <c r="D333" s="21"/>
      <c r="E333" s="21" t="s">
        <v>2308</v>
      </c>
      <c r="F333" s="24"/>
      <c r="G333" s="13">
        <v>27799</v>
      </c>
      <c r="H333" s="13">
        <v>34745</v>
      </c>
      <c r="I333" s="14">
        <v>49.634603657798301</v>
      </c>
      <c r="J333" s="15"/>
      <c r="K333" s="16">
        <f t="shared" si="25"/>
        <v>0</v>
      </c>
      <c r="L333" s="16">
        <f t="shared" si="26"/>
        <v>49.634603657798301</v>
      </c>
      <c r="M333" s="16">
        <f t="shared" si="27"/>
        <v>49.63</v>
      </c>
      <c r="N333" s="17">
        <f t="shared" si="28"/>
        <v>1379664.37</v>
      </c>
      <c r="O333" s="17">
        <f t="shared" si="29"/>
        <v>1724394.35</v>
      </c>
    </row>
    <row r="334" spans="1:15" ht="15" customHeight="1">
      <c r="A334" s="16">
        <v>326</v>
      </c>
      <c r="B334" s="16" t="s">
        <v>1485</v>
      </c>
      <c r="C334" s="18" t="s">
        <v>342</v>
      </c>
      <c r="D334" s="21"/>
      <c r="E334" s="21" t="s">
        <v>2308</v>
      </c>
      <c r="F334" s="24"/>
      <c r="G334" s="13">
        <v>27407</v>
      </c>
      <c r="H334" s="13">
        <v>34257</v>
      </c>
      <c r="I334" s="14">
        <v>3264.7678435114608</v>
      </c>
      <c r="J334" s="15"/>
      <c r="K334" s="16">
        <f t="shared" si="25"/>
        <v>0</v>
      </c>
      <c r="L334" s="16">
        <f t="shared" si="26"/>
        <v>3264.7678435114608</v>
      </c>
      <c r="M334" s="16">
        <f t="shared" si="27"/>
        <v>3264.76</v>
      </c>
      <c r="N334" s="17">
        <f t="shared" si="28"/>
        <v>89477277.320000008</v>
      </c>
      <c r="O334" s="17">
        <f t="shared" si="29"/>
        <v>111840883.32000001</v>
      </c>
    </row>
    <row r="335" spans="1:15" ht="15" customHeight="1">
      <c r="A335" s="16">
        <v>327</v>
      </c>
      <c r="B335" s="16" t="s">
        <v>1486</v>
      </c>
      <c r="C335" s="18" t="s">
        <v>343</v>
      </c>
      <c r="D335" s="21"/>
      <c r="E335" s="21" t="s">
        <v>2308</v>
      </c>
      <c r="F335" s="24"/>
      <c r="G335" s="13">
        <v>13638</v>
      </c>
      <c r="H335" s="13">
        <v>17044</v>
      </c>
      <c r="I335" s="14">
        <v>42.427345639312371</v>
      </c>
      <c r="J335" s="15"/>
      <c r="K335" s="16">
        <f t="shared" si="25"/>
        <v>0</v>
      </c>
      <c r="L335" s="16">
        <f t="shared" si="26"/>
        <v>42.427345639312371</v>
      </c>
      <c r="M335" s="16">
        <f t="shared" si="27"/>
        <v>42.42</v>
      </c>
      <c r="N335" s="17">
        <f t="shared" si="28"/>
        <v>578523.96000000008</v>
      </c>
      <c r="O335" s="17">
        <f t="shared" si="29"/>
        <v>723006.48</v>
      </c>
    </row>
    <row r="336" spans="1:15" ht="15" customHeight="1">
      <c r="A336" s="16">
        <v>328</v>
      </c>
      <c r="B336" s="16" t="s">
        <v>1487</v>
      </c>
      <c r="C336" s="18" t="s">
        <v>344</v>
      </c>
      <c r="D336" s="21"/>
      <c r="E336" s="21" t="s">
        <v>2308</v>
      </c>
      <c r="F336" s="24"/>
      <c r="G336" s="13">
        <v>13631</v>
      </c>
      <c r="H336" s="13">
        <v>17037</v>
      </c>
      <c r="I336" s="14">
        <v>656.596689346012</v>
      </c>
      <c r="J336" s="15"/>
      <c r="K336" s="16">
        <f t="shared" si="25"/>
        <v>0</v>
      </c>
      <c r="L336" s="16">
        <f t="shared" si="26"/>
        <v>656.596689346012</v>
      </c>
      <c r="M336" s="16">
        <f t="shared" si="27"/>
        <v>656.59</v>
      </c>
      <c r="N336" s="17">
        <f t="shared" si="28"/>
        <v>8949978.290000001</v>
      </c>
      <c r="O336" s="17">
        <f t="shared" si="29"/>
        <v>11186323.83</v>
      </c>
    </row>
    <row r="337" spans="1:15" ht="15" customHeight="1">
      <c r="A337" s="16">
        <v>329</v>
      </c>
      <c r="B337" s="16" t="s">
        <v>1488</v>
      </c>
      <c r="C337" s="18" t="s">
        <v>345</v>
      </c>
      <c r="D337" s="21"/>
      <c r="E337" s="21" t="s">
        <v>2308</v>
      </c>
      <c r="F337" s="24"/>
      <c r="G337" s="13">
        <v>27177</v>
      </c>
      <c r="H337" s="13">
        <v>33969</v>
      </c>
      <c r="I337" s="14">
        <v>17.154289528180939</v>
      </c>
      <c r="J337" s="15"/>
      <c r="K337" s="16">
        <f t="shared" si="25"/>
        <v>0</v>
      </c>
      <c r="L337" s="16">
        <f t="shared" si="26"/>
        <v>17.154289528180939</v>
      </c>
      <c r="M337" s="16">
        <f t="shared" si="27"/>
        <v>17.149999999999999</v>
      </c>
      <c r="N337" s="17">
        <f t="shared" si="28"/>
        <v>466085.55</v>
      </c>
      <c r="O337" s="17">
        <f t="shared" si="29"/>
        <v>582568.35</v>
      </c>
    </row>
    <row r="338" spans="1:15" ht="15" customHeight="1">
      <c r="A338" s="16">
        <v>330</v>
      </c>
      <c r="B338" s="16" t="s">
        <v>1489</v>
      </c>
      <c r="C338" s="18" t="s">
        <v>346</v>
      </c>
      <c r="D338" s="21"/>
      <c r="E338" s="21" t="s">
        <v>2311</v>
      </c>
      <c r="F338" s="24"/>
      <c r="G338" s="13">
        <v>13497</v>
      </c>
      <c r="H338" s="13">
        <v>16866</v>
      </c>
      <c r="I338" s="14">
        <v>241.23311997095053</v>
      </c>
      <c r="J338" s="15"/>
      <c r="K338" s="16">
        <f t="shared" si="25"/>
        <v>0</v>
      </c>
      <c r="L338" s="16">
        <f t="shared" si="26"/>
        <v>241.23311997095053</v>
      </c>
      <c r="M338" s="16">
        <f t="shared" si="27"/>
        <v>241.23</v>
      </c>
      <c r="N338" s="17">
        <f t="shared" si="28"/>
        <v>3255881.31</v>
      </c>
      <c r="O338" s="17">
        <f t="shared" si="29"/>
        <v>4068585.1799999997</v>
      </c>
    </row>
    <row r="339" spans="1:15" ht="15" customHeight="1">
      <c r="A339" s="16">
        <v>331</v>
      </c>
      <c r="B339" s="16" t="s">
        <v>1490</v>
      </c>
      <c r="C339" s="18" t="s">
        <v>347</v>
      </c>
      <c r="D339" s="21"/>
      <c r="E339" s="21" t="s">
        <v>2308</v>
      </c>
      <c r="F339" s="24"/>
      <c r="G339" s="13">
        <v>26627</v>
      </c>
      <c r="H339" s="13">
        <v>33283</v>
      </c>
      <c r="I339" s="14">
        <v>1036.9000986242283</v>
      </c>
      <c r="J339" s="15"/>
      <c r="K339" s="16">
        <f t="shared" si="25"/>
        <v>0</v>
      </c>
      <c r="L339" s="16">
        <f t="shared" si="26"/>
        <v>1036.9000986242283</v>
      </c>
      <c r="M339" s="16">
        <f t="shared" si="27"/>
        <v>1036.9000000000001</v>
      </c>
      <c r="N339" s="17">
        <f t="shared" si="28"/>
        <v>27609536.300000001</v>
      </c>
      <c r="O339" s="17">
        <f t="shared" si="29"/>
        <v>34511142.700000003</v>
      </c>
    </row>
    <row r="340" spans="1:15" ht="15" customHeight="1">
      <c r="A340" s="16">
        <v>332</v>
      </c>
      <c r="B340" s="16" t="s">
        <v>1491</v>
      </c>
      <c r="C340" s="18" t="s">
        <v>348</v>
      </c>
      <c r="D340" s="21"/>
      <c r="E340" s="21" t="s">
        <v>2308</v>
      </c>
      <c r="F340" s="24"/>
      <c r="G340" s="13">
        <v>13280</v>
      </c>
      <c r="H340" s="13">
        <v>16596</v>
      </c>
      <c r="I340" s="14">
        <v>143.13560254236779</v>
      </c>
      <c r="J340" s="15"/>
      <c r="K340" s="16">
        <f t="shared" si="25"/>
        <v>0</v>
      </c>
      <c r="L340" s="16">
        <f t="shared" si="26"/>
        <v>143.13560254236779</v>
      </c>
      <c r="M340" s="16">
        <f t="shared" si="27"/>
        <v>143.13</v>
      </c>
      <c r="N340" s="17">
        <f t="shared" si="28"/>
        <v>1900766.4</v>
      </c>
      <c r="O340" s="17">
        <f t="shared" si="29"/>
        <v>2375385.48</v>
      </c>
    </row>
    <row r="341" spans="1:15" ht="15" customHeight="1">
      <c r="A341" s="16">
        <v>333</v>
      </c>
      <c r="B341" s="16" t="s">
        <v>1492</v>
      </c>
      <c r="C341" s="18" t="s">
        <v>349</v>
      </c>
      <c r="D341" s="21"/>
      <c r="E341" s="21" t="s">
        <v>2308</v>
      </c>
      <c r="F341" s="24"/>
      <c r="G341" s="13">
        <v>26362</v>
      </c>
      <c r="H341" s="13">
        <v>32951</v>
      </c>
      <c r="I341" s="14">
        <v>126.9041864329055</v>
      </c>
      <c r="J341" s="15"/>
      <c r="K341" s="16">
        <f t="shared" si="25"/>
        <v>0</v>
      </c>
      <c r="L341" s="16">
        <f t="shared" si="26"/>
        <v>126.9041864329055</v>
      </c>
      <c r="M341" s="16">
        <f t="shared" si="27"/>
        <v>126.9</v>
      </c>
      <c r="N341" s="17">
        <f t="shared" si="28"/>
        <v>3345337.8000000003</v>
      </c>
      <c r="O341" s="17">
        <f t="shared" si="29"/>
        <v>4181481.9000000004</v>
      </c>
    </row>
    <row r="342" spans="1:15" ht="15" customHeight="1">
      <c r="A342" s="16">
        <v>334</v>
      </c>
      <c r="B342" s="16" t="s">
        <v>1493</v>
      </c>
      <c r="C342" s="18" t="s">
        <v>350</v>
      </c>
      <c r="D342" s="21"/>
      <c r="E342" s="21" t="s">
        <v>2308</v>
      </c>
      <c r="F342" s="24"/>
      <c r="G342" s="13">
        <v>26138</v>
      </c>
      <c r="H342" s="13">
        <v>32671</v>
      </c>
      <c r="I342" s="14">
        <v>11.760763237640788</v>
      </c>
      <c r="J342" s="15"/>
      <c r="K342" s="16">
        <f t="shared" si="25"/>
        <v>0</v>
      </c>
      <c r="L342" s="16">
        <f t="shared" si="26"/>
        <v>11.760763237640788</v>
      </c>
      <c r="M342" s="16">
        <f t="shared" si="27"/>
        <v>11.76</v>
      </c>
      <c r="N342" s="17">
        <f t="shared" si="28"/>
        <v>307382.88</v>
      </c>
      <c r="O342" s="17">
        <f t="shared" si="29"/>
        <v>384210.96</v>
      </c>
    </row>
    <row r="343" spans="1:15" ht="15" customHeight="1">
      <c r="A343" s="16">
        <v>335</v>
      </c>
      <c r="B343" s="16" t="s">
        <v>1494</v>
      </c>
      <c r="C343" s="18" t="s">
        <v>351</v>
      </c>
      <c r="D343" s="21"/>
      <c r="E343" s="21" t="s">
        <v>2308</v>
      </c>
      <c r="F343" s="24"/>
      <c r="G343" s="13">
        <v>13032</v>
      </c>
      <c r="H343" s="13">
        <v>16287</v>
      </c>
      <c r="I343" s="14">
        <v>893.68967111690574</v>
      </c>
      <c r="J343" s="15"/>
      <c r="K343" s="16">
        <f t="shared" si="25"/>
        <v>0</v>
      </c>
      <c r="L343" s="16">
        <f t="shared" si="26"/>
        <v>893.68967111690574</v>
      </c>
      <c r="M343" s="16">
        <f t="shared" si="27"/>
        <v>893.68</v>
      </c>
      <c r="N343" s="17">
        <f t="shared" si="28"/>
        <v>11646437.76</v>
      </c>
      <c r="O343" s="17">
        <f t="shared" si="29"/>
        <v>14555366.159999998</v>
      </c>
    </row>
    <row r="344" spans="1:15" ht="15" customHeight="1">
      <c r="A344" s="16">
        <v>336</v>
      </c>
      <c r="B344" s="16" t="s">
        <v>1495</v>
      </c>
      <c r="C344" s="18" t="s">
        <v>352</v>
      </c>
      <c r="D344" s="21"/>
      <c r="E344" s="21" t="s">
        <v>2308</v>
      </c>
      <c r="F344" s="24"/>
      <c r="G344" s="13">
        <v>25940</v>
      </c>
      <c r="H344" s="13">
        <v>32421</v>
      </c>
      <c r="I344" s="14">
        <v>49.929442309617883</v>
      </c>
      <c r="J344" s="15"/>
      <c r="K344" s="16">
        <f t="shared" si="25"/>
        <v>0</v>
      </c>
      <c r="L344" s="16">
        <f t="shared" si="26"/>
        <v>49.929442309617883</v>
      </c>
      <c r="M344" s="16">
        <f t="shared" si="27"/>
        <v>49.92</v>
      </c>
      <c r="N344" s="17">
        <f t="shared" si="28"/>
        <v>1294924.8</v>
      </c>
      <c r="O344" s="17">
        <f t="shared" si="29"/>
        <v>1618456.32</v>
      </c>
    </row>
    <row r="345" spans="1:15" ht="15" customHeight="1">
      <c r="A345" s="16">
        <v>337</v>
      </c>
      <c r="B345" s="16" t="s">
        <v>1496</v>
      </c>
      <c r="C345" s="18" t="s">
        <v>353</v>
      </c>
      <c r="D345" s="21"/>
      <c r="E345" s="21" t="s">
        <v>2308</v>
      </c>
      <c r="F345" s="24"/>
      <c r="G345" s="13">
        <v>25344</v>
      </c>
      <c r="H345" s="13">
        <v>31678</v>
      </c>
      <c r="I345" s="14">
        <v>2.4787060307577353</v>
      </c>
      <c r="J345" s="15"/>
      <c r="K345" s="16">
        <f t="shared" si="25"/>
        <v>0</v>
      </c>
      <c r="L345" s="16">
        <f t="shared" si="26"/>
        <v>2.4787060307577353</v>
      </c>
      <c r="M345" s="16">
        <f t="shared" si="27"/>
        <v>2.4700000000000002</v>
      </c>
      <c r="N345" s="17">
        <f t="shared" si="28"/>
        <v>62599.680000000008</v>
      </c>
      <c r="O345" s="17">
        <f t="shared" si="29"/>
        <v>78244.66</v>
      </c>
    </row>
    <row r="346" spans="1:15" ht="15" customHeight="1">
      <c r="A346" s="16">
        <v>338</v>
      </c>
      <c r="B346" s="16" t="s">
        <v>1497</v>
      </c>
      <c r="C346" s="18" t="s">
        <v>354</v>
      </c>
      <c r="D346" s="21"/>
      <c r="E346" s="21" t="s">
        <v>2308</v>
      </c>
      <c r="F346" s="24"/>
      <c r="G346" s="13">
        <v>12663</v>
      </c>
      <c r="H346" s="13">
        <v>15827</v>
      </c>
      <c r="I346" s="14">
        <v>218.33544688778952</v>
      </c>
      <c r="J346" s="15"/>
      <c r="K346" s="16">
        <f t="shared" si="25"/>
        <v>0</v>
      </c>
      <c r="L346" s="16">
        <f t="shared" si="26"/>
        <v>218.33544688778952</v>
      </c>
      <c r="M346" s="16">
        <f t="shared" si="27"/>
        <v>218.33</v>
      </c>
      <c r="N346" s="17">
        <f t="shared" si="28"/>
        <v>2764712.79</v>
      </c>
      <c r="O346" s="17">
        <f t="shared" si="29"/>
        <v>3455508.91</v>
      </c>
    </row>
    <row r="347" spans="1:15" ht="15" customHeight="1">
      <c r="A347" s="16">
        <v>339</v>
      </c>
      <c r="B347" s="16" t="s">
        <v>1498</v>
      </c>
      <c r="C347" s="18" t="s">
        <v>355</v>
      </c>
      <c r="D347" s="21"/>
      <c r="E347" s="21" t="s">
        <v>2308</v>
      </c>
      <c r="F347" s="24"/>
      <c r="G347" s="13">
        <v>25069</v>
      </c>
      <c r="H347" s="13">
        <v>31333</v>
      </c>
      <c r="I347" s="14">
        <v>6.6872276136522917</v>
      </c>
      <c r="J347" s="15"/>
      <c r="K347" s="16">
        <f t="shared" si="25"/>
        <v>0</v>
      </c>
      <c r="L347" s="16">
        <f t="shared" si="26"/>
        <v>6.6872276136522917</v>
      </c>
      <c r="M347" s="16">
        <f t="shared" si="27"/>
        <v>6.68</v>
      </c>
      <c r="N347" s="17">
        <f t="shared" si="28"/>
        <v>167460.91999999998</v>
      </c>
      <c r="O347" s="17">
        <f t="shared" si="29"/>
        <v>209304.44</v>
      </c>
    </row>
    <row r="348" spans="1:15" ht="15" customHeight="1">
      <c r="A348" s="16">
        <v>340</v>
      </c>
      <c r="B348" s="16" t="s">
        <v>1499</v>
      </c>
      <c r="C348" s="18" t="s">
        <v>356</v>
      </c>
      <c r="D348" s="21"/>
      <c r="E348" s="21" t="s">
        <v>2308</v>
      </c>
      <c r="F348" s="24"/>
      <c r="G348" s="13">
        <v>12137</v>
      </c>
      <c r="H348" s="13">
        <v>15168</v>
      </c>
      <c r="I348" s="14">
        <v>85.797385373541573</v>
      </c>
      <c r="J348" s="15"/>
      <c r="K348" s="16">
        <f t="shared" si="25"/>
        <v>0</v>
      </c>
      <c r="L348" s="16">
        <f t="shared" si="26"/>
        <v>85.797385373541573</v>
      </c>
      <c r="M348" s="16">
        <f t="shared" si="27"/>
        <v>85.79</v>
      </c>
      <c r="N348" s="17">
        <f t="shared" si="28"/>
        <v>1041233.2300000001</v>
      </c>
      <c r="O348" s="17">
        <f t="shared" si="29"/>
        <v>1301262.7200000002</v>
      </c>
    </row>
    <row r="349" spans="1:15" ht="15" customHeight="1">
      <c r="A349" s="16">
        <v>341</v>
      </c>
      <c r="B349" s="16" t="s">
        <v>1500</v>
      </c>
      <c r="C349" s="18" t="s">
        <v>357</v>
      </c>
      <c r="D349" s="21"/>
      <c r="E349" s="21" t="s">
        <v>2308</v>
      </c>
      <c r="F349" s="24"/>
      <c r="G349" s="13">
        <v>24253</v>
      </c>
      <c r="H349" s="13">
        <v>30315</v>
      </c>
      <c r="I349" s="14">
        <v>2.4111926369238672</v>
      </c>
      <c r="J349" s="15"/>
      <c r="K349" s="16">
        <f t="shared" si="25"/>
        <v>0</v>
      </c>
      <c r="L349" s="16">
        <f t="shared" si="26"/>
        <v>2.4111926369238672</v>
      </c>
      <c r="M349" s="16">
        <f t="shared" si="27"/>
        <v>2.41</v>
      </c>
      <c r="N349" s="17">
        <f t="shared" si="28"/>
        <v>58449.73</v>
      </c>
      <c r="O349" s="17">
        <f t="shared" si="29"/>
        <v>73059.150000000009</v>
      </c>
    </row>
    <row r="350" spans="1:15" ht="15" customHeight="1">
      <c r="A350" s="16">
        <v>342</v>
      </c>
      <c r="B350" s="16" t="s">
        <v>1501</v>
      </c>
      <c r="C350" s="18" t="s">
        <v>358</v>
      </c>
      <c r="D350" s="21"/>
      <c r="E350" s="21" t="s">
        <v>2308</v>
      </c>
      <c r="F350" s="24"/>
      <c r="G350" s="13">
        <v>23885</v>
      </c>
      <c r="H350" s="13">
        <v>29853</v>
      </c>
      <c r="I350" s="14">
        <v>13.194728906774591</v>
      </c>
      <c r="J350" s="15"/>
      <c r="K350" s="16">
        <f t="shared" si="25"/>
        <v>0</v>
      </c>
      <c r="L350" s="16">
        <f t="shared" si="26"/>
        <v>13.194728906774591</v>
      </c>
      <c r="M350" s="16">
        <f t="shared" si="27"/>
        <v>13.19</v>
      </c>
      <c r="N350" s="17">
        <f t="shared" si="28"/>
        <v>315043.14999999997</v>
      </c>
      <c r="O350" s="17">
        <f t="shared" si="29"/>
        <v>393761.07</v>
      </c>
    </row>
    <row r="351" spans="1:15" ht="15" customHeight="1">
      <c r="A351" s="16">
        <v>343</v>
      </c>
      <c r="B351" s="16" t="s">
        <v>1502</v>
      </c>
      <c r="C351" s="18" t="s">
        <v>359</v>
      </c>
      <c r="D351" s="21"/>
      <c r="E351" s="21" t="s">
        <v>2308</v>
      </c>
      <c r="F351" s="24"/>
      <c r="G351" s="13">
        <v>23660</v>
      </c>
      <c r="H351" s="13">
        <v>29573</v>
      </c>
      <c r="I351" s="14">
        <v>37.193155711521243</v>
      </c>
      <c r="J351" s="15"/>
      <c r="K351" s="16">
        <f t="shared" si="25"/>
        <v>0</v>
      </c>
      <c r="L351" s="16">
        <f t="shared" si="26"/>
        <v>37.193155711521243</v>
      </c>
      <c r="M351" s="16">
        <f t="shared" si="27"/>
        <v>37.19</v>
      </c>
      <c r="N351" s="17">
        <f t="shared" si="28"/>
        <v>879915.39999999991</v>
      </c>
      <c r="O351" s="17">
        <f t="shared" si="29"/>
        <v>1099819.8699999999</v>
      </c>
    </row>
    <row r="352" spans="1:15" ht="15" customHeight="1">
      <c r="A352" s="16">
        <v>344</v>
      </c>
      <c r="B352" s="16" t="s">
        <v>1503</v>
      </c>
      <c r="C352" s="18" t="s">
        <v>360</v>
      </c>
      <c r="D352" s="21"/>
      <c r="E352" s="21" t="s">
        <v>2308</v>
      </c>
      <c r="F352" s="24"/>
      <c r="G352" s="13">
        <v>11758</v>
      </c>
      <c r="H352" s="13">
        <v>14696</v>
      </c>
      <c r="I352" s="14">
        <v>332.01115418251982</v>
      </c>
      <c r="J352" s="15"/>
      <c r="K352" s="16">
        <f t="shared" si="25"/>
        <v>0</v>
      </c>
      <c r="L352" s="16">
        <f t="shared" si="26"/>
        <v>332.01115418251982</v>
      </c>
      <c r="M352" s="16">
        <f t="shared" si="27"/>
        <v>332.01</v>
      </c>
      <c r="N352" s="17">
        <f t="shared" si="28"/>
        <v>3903773.58</v>
      </c>
      <c r="O352" s="17">
        <f t="shared" si="29"/>
        <v>4879218.96</v>
      </c>
    </row>
    <row r="353" spans="1:15" ht="15" customHeight="1">
      <c r="A353" s="16">
        <v>345</v>
      </c>
      <c r="B353" s="16" t="s">
        <v>1504</v>
      </c>
      <c r="C353" s="18" t="s">
        <v>361</v>
      </c>
      <c r="D353" s="21"/>
      <c r="E353" s="21" t="s">
        <v>2308</v>
      </c>
      <c r="F353" s="24"/>
      <c r="G353" s="13">
        <v>23443</v>
      </c>
      <c r="H353" s="13">
        <v>29300</v>
      </c>
      <c r="I353" s="14">
        <v>69.819837883785397</v>
      </c>
      <c r="J353" s="15"/>
      <c r="K353" s="16">
        <f t="shared" si="25"/>
        <v>0</v>
      </c>
      <c r="L353" s="16">
        <f t="shared" si="26"/>
        <v>69.819837883785397</v>
      </c>
      <c r="M353" s="16">
        <f t="shared" si="27"/>
        <v>69.81</v>
      </c>
      <c r="N353" s="17">
        <f t="shared" si="28"/>
        <v>1636555.83</v>
      </c>
      <c r="O353" s="17">
        <f t="shared" si="29"/>
        <v>2045433</v>
      </c>
    </row>
    <row r="354" spans="1:15" ht="15" customHeight="1">
      <c r="A354" s="16">
        <v>346</v>
      </c>
      <c r="B354" s="16" t="s">
        <v>1505</v>
      </c>
      <c r="C354" s="18" t="s">
        <v>362</v>
      </c>
      <c r="D354" s="21"/>
      <c r="E354" s="21" t="s">
        <v>2308</v>
      </c>
      <c r="F354" s="24"/>
      <c r="G354" s="13">
        <v>23435</v>
      </c>
      <c r="H354" s="13">
        <v>29292</v>
      </c>
      <c r="I354" s="14">
        <v>14.23804407645475</v>
      </c>
      <c r="J354" s="15"/>
      <c r="K354" s="16">
        <f t="shared" si="25"/>
        <v>0</v>
      </c>
      <c r="L354" s="16">
        <f t="shared" si="26"/>
        <v>14.23804407645475</v>
      </c>
      <c r="M354" s="16">
        <f t="shared" si="27"/>
        <v>14.23</v>
      </c>
      <c r="N354" s="17">
        <f t="shared" si="28"/>
        <v>333480.05</v>
      </c>
      <c r="O354" s="17">
        <f t="shared" si="29"/>
        <v>416825.16000000003</v>
      </c>
    </row>
    <row r="355" spans="1:15" ht="15" customHeight="1">
      <c r="A355" s="16">
        <v>347</v>
      </c>
      <c r="B355" s="16" t="s">
        <v>1506</v>
      </c>
      <c r="C355" s="18" t="s">
        <v>363</v>
      </c>
      <c r="D355" s="21"/>
      <c r="E355" s="21" t="s">
        <v>2308</v>
      </c>
      <c r="F355" s="24"/>
      <c r="G355" s="13">
        <v>22849</v>
      </c>
      <c r="H355" s="13">
        <v>28559</v>
      </c>
      <c r="I355" s="14">
        <v>17.485969002971885</v>
      </c>
      <c r="J355" s="15"/>
      <c r="K355" s="16">
        <f t="shared" si="25"/>
        <v>0</v>
      </c>
      <c r="L355" s="16">
        <f t="shared" si="26"/>
        <v>17.485969002971885</v>
      </c>
      <c r="M355" s="16">
        <f t="shared" si="27"/>
        <v>17.48</v>
      </c>
      <c r="N355" s="17">
        <f t="shared" si="28"/>
        <v>399400.52</v>
      </c>
      <c r="O355" s="17">
        <f t="shared" si="29"/>
        <v>499211.32</v>
      </c>
    </row>
    <row r="356" spans="1:15" ht="15" customHeight="1">
      <c r="A356" s="16">
        <v>348</v>
      </c>
      <c r="B356" s="16" t="s">
        <v>1507</v>
      </c>
      <c r="C356" s="18" t="s">
        <v>364</v>
      </c>
      <c r="D356" s="21"/>
      <c r="E356" s="21" t="s">
        <v>2308</v>
      </c>
      <c r="F356" s="24"/>
      <c r="G356" s="13">
        <v>22416</v>
      </c>
      <c r="H356" s="13">
        <v>28019</v>
      </c>
      <c r="I356" s="14">
        <v>68.973317304755838</v>
      </c>
      <c r="J356" s="15"/>
      <c r="K356" s="16">
        <f t="shared" si="25"/>
        <v>0</v>
      </c>
      <c r="L356" s="16">
        <f t="shared" si="26"/>
        <v>68.973317304755838</v>
      </c>
      <c r="M356" s="16">
        <f t="shared" si="27"/>
        <v>68.97</v>
      </c>
      <c r="N356" s="17">
        <f t="shared" si="28"/>
        <v>1546031.52</v>
      </c>
      <c r="O356" s="17">
        <f t="shared" si="29"/>
        <v>1932470.43</v>
      </c>
    </row>
    <row r="357" spans="1:15" ht="15" customHeight="1">
      <c r="A357" s="16">
        <v>349</v>
      </c>
      <c r="B357" s="16" t="s">
        <v>1508</v>
      </c>
      <c r="C357" s="18" t="s">
        <v>365</v>
      </c>
      <c r="D357" s="21"/>
      <c r="E357" s="21" t="s">
        <v>2308</v>
      </c>
      <c r="F357" s="24"/>
      <c r="G357" s="13">
        <v>22366</v>
      </c>
      <c r="H357" s="13">
        <v>27954</v>
      </c>
      <c r="I357" s="14">
        <v>87.310654084128288</v>
      </c>
      <c r="J357" s="15"/>
      <c r="K357" s="16">
        <f t="shared" si="25"/>
        <v>0</v>
      </c>
      <c r="L357" s="16">
        <f t="shared" si="26"/>
        <v>87.310654084128288</v>
      </c>
      <c r="M357" s="16">
        <f t="shared" si="27"/>
        <v>87.31</v>
      </c>
      <c r="N357" s="17">
        <f t="shared" si="28"/>
        <v>1952775.46</v>
      </c>
      <c r="O357" s="17">
        <f t="shared" si="29"/>
        <v>2440663.7400000002</v>
      </c>
    </row>
    <row r="358" spans="1:15" ht="15" customHeight="1">
      <c r="A358" s="16">
        <v>350</v>
      </c>
      <c r="B358" s="16" t="s">
        <v>1509</v>
      </c>
      <c r="C358" s="18" t="s">
        <v>366</v>
      </c>
      <c r="D358" s="21"/>
      <c r="E358" s="21" t="s">
        <v>2308</v>
      </c>
      <c r="F358" s="24"/>
      <c r="G358" s="13">
        <v>22349</v>
      </c>
      <c r="H358" s="13">
        <v>27935</v>
      </c>
      <c r="I358" s="14">
        <v>17.582219063628223</v>
      </c>
      <c r="J358" s="15"/>
      <c r="K358" s="16">
        <f t="shared" si="25"/>
        <v>0</v>
      </c>
      <c r="L358" s="16">
        <f t="shared" si="26"/>
        <v>17.582219063628223</v>
      </c>
      <c r="M358" s="16">
        <f t="shared" si="27"/>
        <v>17.579999999999998</v>
      </c>
      <c r="N358" s="17">
        <f t="shared" si="28"/>
        <v>392895.42</v>
      </c>
      <c r="O358" s="17">
        <f t="shared" si="29"/>
        <v>491097.29999999993</v>
      </c>
    </row>
    <row r="359" spans="1:15" ht="15" customHeight="1">
      <c r="A359" s="16">
        <v>351</v>
      </c>
      <c r="B359" s="16" t="s">
        <v>1510</v>
      </c>
      <c r="C359" s="18" t="s">
        <v>367</v>
      </c>
      <c r="D359" s="21"/>
      <c r="E359" s="21" t="s">
        <v>2308</v>
      </c>
      <c r="F359" s="24"/>
      <c r="G359" s="13">
        <v>11138</v>
      </c>
      <c r="H359" s="13">
        <v>13920</v>
      </c>
      <c r="I359" s="14">
        <v>37.848835688896344</v>
      </c>
      <c r="J359" s="15"/>
      <c r="K359" s="16">
        <f t="shared" si="25"/>
        <v>0</v>
      </c>
      <c r="L359" s="16">
        <f t="shared" si="26"/>
        <v>37.848835688896344</v>
      </c>
      <c r="M359" s="16">
        <f t="shared" si="27"/>
        <v>37.840000000000003</v>
      </c>
      <c r="N359" s="17">
        <f t="shared" si="28"/>
        <v>421461.92000000004</v>
      </c>
      <c r="O359" s="17">
        <f t="shared" si="29"/>
        <v>526732.80000000005</v>
      </c>
    </row>
    <row r="360" spans="1:15" ht="15" customHeight="1">
      <c r="A360" s="16">
        <v>352</v>
      </c>
      <c r="B360" s="16" t="s">
        <v>1511</v>
      </c>
      <c r="C360" s="18" t="s">
        <v>368</v>
      </c>
      <c r="D360" s="21"/>
      <c r="E360" s="21" t="s">
        <v>2308</v>
      </c>
      <c r="F360" s="24"/>
      <c r="G360" s="13">
        <v>11135</v>
      </c>
      <c r="H360" s="13">
        <v>13913</v>
      </c>
      <c r="I360" s="14">
        <v>189.61916671984426</v>
      </c>
      <c r="J360" s="15"/>
      <c r="K360" s="16">
        <f t="shared" si="25"/>
        <v>0</v>
      </c>
      <c r="L360" s="16">
        <f t="shared" si="26"/>
        <v>189.61916671984426</v>
      </c>
      <c r="M360" s="16">
        <f t="shared" si="27"/>
        <v>189.61</v>
      </c>
      <c r="N360" s="17">
        <f t="shared" si="28"/>
        <v>2111307.35</v>
      </c>
      <c r="O360" s="17">
        <f t="shared" si="29"/>
        <v>2638043.9300000002</v>
      </c>
    </row>
    <row r="361" spans="1:15" ht="15" customHeight="1">
      <c r="A361" s="16">
        <v>353</v>
      </c>
      <c r="B361" s="16" t="s">
        <v>1512</v>
      </c>
      <c r="C361" s="18" t="s">
        <v>369</v>
      </c>
      <c r="D361" s="21"/>
      <c r="E361" s="21" t="s">
        <v>2308</v>
      </c>
      <c r="F361" s="24"/>
      <c r="G361" s="13">
        <v>21921</v>
      </c>
      <c r="H361" s="13">
        <v>27399</v>
      </c>
      <c r="I361" s="14">
        <v>109.87764326102624</v>
      </c>
      <c r="J361" s="15"/>
      <c r="K361" s="16">
        <f t="shared" si="25"/>
        <v>0</v>
      </c>
      <c r="L361" s="16">
        <f t="shared" si="26"/>
        <v>109.87764326102624</v>
      </c>
      <c r="M361" s="16">
        <f t="shared" si="27"/>
        <v>109.87</v>
      </c>
      <c r="N361" s="17">
        <f t="shared" si="28"/>
        <v>2408460.27</v>
      </c>
      <c r="O361" s="17">
        <f t="shared" si="29"/>
        <v>3010328.1300000004</v>
      </c>
    </row>
    <row r="362" spans="1:15" ht="15" customHeight="1">
      <c r="A362" s="16">
        <v>354</v>
      </c>
      <c r="B362" s="16" t="s">
        <v>1513</v>
      </c>
      <c r="C362" s="18" t="s">
        <v>370</v>
      </c>
      <c r="D362" s="21"/>
      <c r="E362" s="21" t="s">
        <v>2308</v>
      </c>
      <c r="F362" s="24"/>
      <c r="G362" s="13">
        <v>21798</v>
      </c>
      <c r="H362" s="13">
        <v>27245</v>
      </c>
      <c r="I362" s="14">
        <v>69.819837883785397</v>
      </c>
      <c r="J362" s="15"/>
      <c r="K362" s="16">
        <f t="shared" si="25"/>
        <v>0</v>
      </c>
      <c r="L362" s="16">
        <f t="shared" si="26"/>
        <v>69.819837883785397</v>
      </c>
      <c r="M362" s="16">
        <f t="shared" si="27"/>
        <v>69.81</v>
      </c>
      <c r="N362" s="17">
        <f t="shared" si="28"/>
        <v>1521718.3800000001</v>
      </c>
      <c r="O362" s="17">
        <f t="shared" si="29"/>
        <v>1901973.45</v>
      </c>
    </row>
    <row r="363" spans="1:15" ht="15" customHeight="1">
      <c r="A363" s="16">
        <v>355</v>
      </c>
      <c r="B363" s="16" t="s">
        <v>1514</v>
      </c>
      <c r="C363" s="18" t="s">
        <v>371</v>
      </c>
      <c r="D363" s="21"/>
      <c r="E363" s="21" t="s">
        <v>2308</v>
      </c>
      <c r="F363" s="24"/>
      <c r="G363" s="13">
        <v>21774</v>
      </c>
      <c r="H363" s="13">
        <v>27216</v>
      </c>
      <c r="I363" s="14">
        <v>223.82582584502549</v>
      </c>
      <c r="J363" s="15"/>
      <c r="K363" s="16">
        <f t="shared" si="25"/>
        <v>0</v>
      </c>
      <c r="L363" s="16">
        <f t="shared" si="26"/>
        <v>223.82582584502549</v>
      </c>
      <c r="M363" s="16">
        <f t="shared" si="27"/>
        <v>223.82</v>
      </c>
      <c r="N363" s="17">
        <f t="shared" si="28"/>
        <v>4873456.68</v>
      </c>
      <c r="O363" s="17">
        <f t="shared" si="29"/>
        <v>6091485.1200000001</v>
      </c>
    </row>
    <row r="364" spans="1:15" ht="15" customHeight="1">
      <c r="A364" s="16">
        <v>356</v>
      </c>
      <c r="B364" s="16" t="s">
        <v>1515</v>
      </c>
      <c r="C364" s="18" t="s">
        <v>372</v>
      </c>
      <c r="D364" s="21"/>
      <c r="E364" s="21" t="s">
        <v>2308</v>
      </c>
      <c r="F364" s="24"/>
      <c r="G364" s="13">
        <v>21613</v>
      </c>
      <c r="H364" s="13">
        <v>27014</v>
      </c>
      <c r="I364" s="14">
        <v>18.508314681027606</v>
      </c>
      <c r="J364" s="15"/>
      <c r="K364" s="16">
        <f t="shared" si="25"/>
        <v>0</v>
      </c>
      <c r="L364" s="16">
        <f t="shared" si="26"/>
        <v>18.508314681027606</v>
      </c>
      <c r="M364" s="16">
        <f t="shared" si="27"/>
        <v>18.5</v>
      </c>
      <c r="N364" s="17">
        <f t="shared" si="28"/>
        <v>399840.5</v>
      </c>
      <c r="O364" s="17">
        <f t="shared" si="29"/>
        <v>499759</v>
      </c>
    </row>
    <row r="365" spans="1:15" ht="15" customHeight="1">
      <c r="A365" s="16">
        <v>357</v>
      </c>
      <c r="B365" s="16" t="s">
        <v>1516</v>
      </c>
      <c r="C365" s="18" t="s">
        <v>373</v>
      </c>
      <c r="D365" s="21"/>
      <c r="E365" s="21" t="s">
        <v>2308</v>
      </c>
      <c r="F365" s="24"/>
      <c r="G365" s="13">
        <v>21499</v>
      </c>
      <c r="H365" s="13">
        <v>26870</v>
      </c>
      <c r="I365" s="14">
        <v>75.742842677782562</v>
      </c>
      <c r="J365" s="15"/>
      <c r="K365" s="16">
        <f t="shared" si="25"/>
        <v>0</v>
      </c>
      <c r="L365" s="16">
        <f t="shared" si="26"/>
        <v>75.742842677782562</v>
      </c>
      <c r="M365" s="16">
        <f t="shared" si="27"/>
        <v>75.739999999999995</v>
      </c>
      <c r="N365" s="17">
        <f t="shared" si="28"/>
        <v>1628334.2599999998</v>
      </c>
      <c r="O365" s="17">
        <f t="shared" si="29"/>
        <v>2035133.7999999998</v>
      </c>
    </row>
    <row r="366" spans="1:15" ht="15" customHeight="1">
      <c r="A366" s="16">
        <v>358</v>
      </c>
      <c r="B366" s="16" t="s">
        <v>1517</v>
      </c>
      <c r="C366" s="18" t="s">
        <v>374</v>
      </c>
      <c r="D366" s="21"/>
      <c r="E366" s="21" t="s">
        <v>2312</v>
      </c>
      <c r="F366" s="24"/>
      <c r="G366" s="13">
        <v>10639</v>
      </c>
      <c r="H366" s="13">
        <v>13295</v>
      </c>
      <c r="I366" s="14">
        <v>1615.2530879957362</v>
      </c>
      <c r="J366" s="15"/>
      <c r="K366" s="16">
        <f t="shared" si="25"/>
        <v>0</v>
      </c>
      <c r="L366" s="16">
        <f t="shared" si="26"/>
        <v>1615.2530879957362</v>
      </c>
      <c r="M366" s="16">
        <f t="shared" si="27"/>
        <v>1615.25</v>
      </c>
      <c r="N366" s="17">
        <f t="shared" si="28"/>
        <v>17184644.75</v>
      </c>
      <c r="O366" s="17">
        <f t="shared" si="29"/>
        <v>21474748.75</v>
      </c>
    </row>
    <row r="367" spans="1:15" ht="15" customHeight="1">
      <c r="A367" s="16">
        <v>359</v>
      </c>
      <c r="B367" s="16" t="s">
        <v>1518</v>
      </c>
      <c r="C367" s="18" t="s">
        <v>375</v>
      </c>
      <c r="D367" s="21"/>
      <c r="E367" s="21" t="s">
        <v>2308</v>
      </c>
      <c r="F367" s="24"/>
      <c r="G367" s="13">
        <v>21271</v>
      </c>
      <c r="H367" s="13">
        <v>26585</v>
      </c>
      <c r="I367" s="14">
        <v>107.20162463763513</v>
      </c>
      <c r="J367" s="15"/>
      <c r="K367" s="16">
        <f t="shared" si="25"/>
        <v>0</v>
      </c>
      <c r="L367" s="16">
        <f t="shared" si="26"/>
        <v>107.20162463763513</v>
      </c>
      <c r="M367" s="16">
        <f t="shared" si="27"/>
        <v>107.2</v>
      </c>
      <c r="N367" s="17">
        <f t="shared" si="28"/>
        <v>2280251.2000000002</v>
      </c>
      <c r="O367" s="17">
        <f t="shared" si="29"/>
        <v>2849912</v>
      </c>
    </row>
    <row r="368" spans="1:15" ht="15" customHeight="1">
      <c r="A368" s="16">
        <v>360</v>
      </c>
      <c r="B368" s="16" t="s">
        <v>1519</v>
      </c>
      <c r="C368" s="18" t="s">
        <v>376</v>
      </c>
      <c r="D368" s="21"/>
      <c r="E368" s="21" t="s">
        <v>2308</v>
      </c>
      <c r="F368" s="24"/>
      <c r="G368" s="13">
        <v>21074</v>
      </c>
      <c r="H368" s="13">
        <v>26341</v>
      </c>
      <c r="I368" s="14">
        <v>17.891049365975096</v>
      </c>
      <c r="J368" s="15"/>
      <c r="K368" s="16">
        <f t="shared" si="25"/>
        <v>0</v>
      </c>
      <c r="L368" s="16">
        <f t="shared" si="26"/>
        <v>17.891049365975096</v>
      </c>
      <c r="M368" s="16">
        <f t="shared" si="27"/>
        <v>17.89</v>
      </c>
      <c r="N368" s="17">
        <f t="shared" si="28"/>
        <v>377013.86</v>
      </c>
      <c r="O368" s="17">
        <f t="shared" si="29"/>
        <v>471240.49</v>
      </c>
    </row>
    <row r="369" spans="1:15" ht="15" customHeight="1">
      <c r="A369" s="16">
        <v>361</v>
      </c>
      <c r="B369" s="16" t="s">
        <v>1520</v>
      </c>
      <c r="C369" s="18" t="s">
        <v>377</v>
      </c>
      <c r="D369" s="21"/>
      <c r="E369" s="21" t="s">
        <v>2308</v>
      </c>
      <c r="F369" s="24"/>
      <c r="G369" s="13">
        <v>20897</v>
      </c>
      <c r="H369" s="13">
        <v>26120</v>
      </c>
      <c r="I369" s="14">
        <v>11.760763237640788</v>
      </c>
      <c r="J369" s="15"/>
      <c r="K369" s="16">
        <f t="shared" si="25"/>
        <v>0</v>
      </c>
      <c r="L369" s="16">
        <f t="shared" si="26"/>
        <v>11.760763237640788</v>
      </c>
      <c r="M369" s="16">
        <f t="shared" si="27"/>
        <v>11.76</v>
      </c>
      <c r="N369" s="17">
        <f t="shared" si="28"/>
        <v>245748.72</v>
      </c>
      <c r="O369" s="17">
        <f t="shared" si="29"/>
        <v>307171.20000000001</v>
      </c>
    </row>
    <row r="370" spans="1:15" ht="15" customHeight="1">
      <c r="A370" s="16">
        <v>362</v>
      </c>
      <c r="B370" s="16" t="s">
        <v>1521</v>
      </c>
      <c r="C370" s="18" t="s">
        <v>378</v>
      </c>
      <c r="D370" s="21"/>
      <c r="E370" s="21" t="s">
        <v>2308</v>
      </c>
      <c r="F370" s="24"/>
      <c r="G370" s="13">
        <v>20816</v>
      </c>
      <c r="H370" s="13">
        <v>26015</v>
      </c>
      <c r="I370" s="14">
        <v>76.193687326794205</v>
      </c>
      <c r="J370" s="15"/>
      <c r="K370" s="16">
        <f t="shared" si="25"/>
        <v>0</v>
      </c>
      <c r="L370" s="16">
        <f t="shared" si="26"/>
        <v>76.193687326794205</v>
      </c>
      <c r="M370" s="16">
        <f t="shared" si="27"/>
        <v>76.19</v>
      </c>
      <c r="N370" s="17">
        <f t="shared" si="28"/>
        <v>1585971.04</v>
      </c>
      <c r="O370" s="17">
        <f t="shared" si="29"/>
        <v>1982082.8499999999</v>
      </c>
    </row>
    <row r="371" spans="1:15" ht="15" customHeight="1">
      <c r="A371" s="16">
        <v>363</v>
      </c>
      <c r="B371" s="16" t="s">
        <v>1522</v>
      </c>
      <c r="C371" s="18" t="s">
        <v>379</v>
      </c>
      <c r="D371" s="21"/>
      <c r="E371" s="21" t="s">
        <v>2308</v>
      </c>
      <c r="F371" s="24"/>
      <c r="G371" s="13">
        <v>20598</v>
      </c>
      <c r="H371" s="13">
        <v>25744</v>
      </c>
      <c r="I371" s="14">
        <v>90.413235607913123</v>
      </c>
      <c r="J371" s="15"/>
      <c r="K371" s="16">
        <f t="shared" si="25"/>
        <v>0</v>
      </c>
      <c r="L371" s="16">
        <f t="shared" si="26"/>
        <v>90.413235607913123</v>
      </c>
      <c r="M371" s="16">
        <f t="shared" si="27"/>
        <v>90.41</v>
      </c>
      <c r="N371" s="17">
        <f t="shared" si="28"/>
        <v>1862265.18</v>
      </c>
      <c r="O371" s="17">
        <f t="shared" si="29"/>
        <v>2327515.04</v>
      </c>
    </row>
    <row r="372" spans="1:15" ht="15" customHeight="1">
      <c r="A372" s="16">
        <v>364</v>
      </c>
      <c r="B372" s="16" t="s">
        <v>1523</v>
      </c>
      <c r="C372" s="18" t="s">
        <v>380</v>
      </c>
      <c r="D372" s="21"/>
      <c r="E372" s="21" t="s">
        <v>2308</v>
      </c>
      <c r="F372" s="24"/>
      <c r="G372" s="13">
        <v>20505</v>
      </c>
      <c r="H372" s="13">
        <v>25631</v>
      </c>
      <c r="I372" s="14">
        <v>30.013749593873051</v>
      </c>
      <c r="J372" s="15"/>
      <c r="K372" s="16">
        <f t="shared" si="25"/>
        <v>0</v>
      </c>
      <c r="L372" s="16">
        <f t="shared" si="26"/>
        <v>30.013749593873051</v>
      </c>
      <c r="M372" s="16">
        <f t="shared" si="27"/>
        <v>30.01</v>
      </c>
      <c r="N372" s="17">
        <f t="shared" si="28"/>
        <v>615355.05000000005</v>
      </c>
      <c r="O372" s="17">
        <f t="shared" si="29"/>
        <v>769186.31</v>
      </c>
    </row>
    <row r="373" spans="1:15" ht="15" customHeight="1">
      <c r="A373" s="16">
        <v>365</v>
      </c>
      <c r="B373" s="16" t="s">
        <v>1524</v>
      </c>
      <c r="C373" s="18" t="s">
        <v>381</v>
      </c>
      <c r="D373" s="21"/>
      <c r="E373" s="21" t="s">
        <v>2308</v>
      </c>
      <c r="F373" s="24"/>
      <c r="G373" s="13">
        <v>20358</v>
      </c>
      <c r="H373" s="13">
        <v>25444</v>
      </c>
      <c r="I373" s="14">
        <v>4.1098437061230975</v>
      </c>
      <c r="J373" s="15"/>
      <c r="K373" s="16">
        <f t="shared" si="25"/>
        <v>0</v>
      </c>
      <c r="L373" s="16">
        <f t="shared" si="26"/>
        <v>4.1098437061230975</v>
      </c>
      <c r="M373" s="16">
        <f t="shared" si="27"/>
        <v>4.0999999999999996</v>
      </c>
      <c r="N373" s="17">
        <f t="shared" si="28"/>
        <v>83467.799999999988</v>
      </c>
      <c r="O373" s="17">
        <f t="shared" si="29"/>
        <v>104320.4</v>
      </c>
    </row>
    <row r="374" spans="1:15" ht="15" customHeight="1">
      <c r="A374" s="16">
        <v>366</v>
      </c>
      <c r="B374" s="16" t="s">
        <v>1525</v>
      </c>
      <c r="C374" s="18" t="s">
        <v>382</v>
      </c>
      <c r="D374" s="21"/>
      <c r="E374" s="21" t="s">
        <v>2308</v>
      </c>
      <c r="F374" s="24"/>
      <c r="G374" s="13">
        <v>20321</v>
      </c>
      <c r="H374" s="13">
        <v>25399</v>
      </c>
      <c r="I374" s="14">
        <v>114.43520254840675</v>
      </c>
      <c r="J374" s="15"/>
      <c r="K374" s="16">
        <f t="shared" si="25"/>
        <v>0</v>
      </c>
      <c r="L374" s="16">
        <f t="shared" si="26"/>
        <v>114.43520254840675</v>
      </c>
      <c r="M374" s="16">
        <f t="shared" si="27"/>
        <v>114.43</v>
      </c>
      <c r="N374" s="17">
        <f t="shared" si="28"/>
        <v>2325332.0300000003</v>
      </c>
      <c r="O374" s="17">
        <f t="shared" si="29"/>
        <v>2906407.5700000003</v>
      </c>
    </row>
    <row r="375" spans="1:15" ht="15" customHeight="1">
      <c r="A375" s="16">
        <v>367</v>
      </c>
      <c r="B375" s="16" t="s">
        <v>1526</v>
      </c>
      <c r="C375" s="18" t="s">
        <v>383</v>
      </c>
      <c r="D375" s="21"/>
      <c r="E375" s="21" t="s">
        <v>2308</v>
      </c>
      <c r="F375" s="24"/>
      <c r="G375" s="13">
        <v>20288</v>
      </c>
      <c r="H375" s="13">
        <v>25358</v>
      </c>
      <c r="I375" s="14">
        <v>36.640483310695082</v>
      </c>
      <c r="J375" s="15"/>
      <c r="K375" s="16">
        <f t="shared" si="25"/>
        <v>0</v>
      </c>
      <c r="L375" s="16">
        <f t="shared" si="26"/>
        <v>36.640483310695082</v>
      </c>
      <c r="M375" s="16">
        <f t="shared" si="27"/>
        <v>36.64</v>
      </c>
      <c r="N375" s="17">
        <f t="shared" si="28"/>
        <v>743352.32000000007</v>
      </c>
      <c r="O375" s="17">
        <f t="shared" si="29"/>
        <v>929117.12</v>
      </c>
    </row>
    <row r="376" spans="1:15" ht="15" customHeight="1">
      <c r="A376" s="16">
        <v>368</v>
      </c>
      <c r="B376" s="16" t="s">
        <v>1527</v>
      </c>
      <c r="C376" s="18" t="s">
        <v>384</v>
      </c>
      <c r="D376" s="21"/>
      <c r="E376" s="21" t="s">
        <v>2308</v>
      </c>
      <c r="F376" s="24"/>
      <c r="G376" s="13">
        <v>20287</v>
      </c>
      <c r="H376" s="13">
        <v>25357</v>
      </c>
      <c r="I376" s="14">
        <v>107.96158744262483</v>
      </c>
      <c r="J376" s="15"/>
      <c r="K376" s="16">
        <f t="shared" si="25"/>
        <v>0</v>
      </c>
      <c r="L376" s="16">
        <f t="shared" si="26"/>
        <v>107.96158744262483</v>
      </c>
      <c r="M376" s="16">
        <f t="shared" si="27"/>
        <v>107.96</v>
      </c>
      <c r="N376" s="17">
        <f t="shared" si="28"/>
        <v>2190184.52</v>
      </c>
      <c r="O376" s="17">
        <f t="shared" si="29"/>
        <v>2737541.7199999997</v>
      </c>
    </row>
    <row r="377" spans="1:15" ht="15" customHeight="1">
      <c r="A377" s="16">
        <v>369</v>
      </c>
      <c r="B377" s="16" t="s">
        <v>1528</v>
      </c>
      <c r="C377" s="18" t="s">
        <v>385</v>
      </c>
      <c r="D377" s="21"/>
      <c r="E377" s="21" t="s">
        <v>2308</v>
      </c>
      <c r="F377" s="24"/>
      <c r="G377" s="13">
        <v>20113</v>
      </c>
      <c r="H377" s="13">
        <v>25140</v>
      </c>
      <c r="I377" s="14">
        <v>733.71166565606165</v>
      </c>
      <c r="J377" s="15"/>
      <c r="K377" s="16">
        <f t="shared" si="25"/>
        <v>0</v>
      </c>
      <c r="L377" s="16">
        <f t="shared" si="26"/>
        <v>733.71166565606165</v>
      </c>
      <c r="M377" s="16">
        <f t="shared" si="27"/>
        <v>733.71</v>
      </c>
      <c r="N377" s="17">
        <f t="shared" si="28"/>
        <v>14757109.23</v>
      </c>
      <c r="O377" s="17">
        <f t="shared" si="29"/>
        <v>18445469.400000002</v>
      </c>
    </row>
    <row r="378" spans="1:15" ht="15" customHeight="1">
      <c r="A378" s="16">
        <v>370</v>
      </c>
      <c r="B378" s="16" t="s">
        <v>1529</v>
      </c>
      <c r="C378" s="18" t="s">
        <v>386</v>
      </c>
      <c r="D378" s="21"/>
      <c r="E378" s="21" t="s">
        <v>2308</v>
      </c>
      <c r="F378" s="24"/>
      <c r="G378" s="13">
        <v>10054</v>
      </c>
      <c r="H378" s="13">
        <v>12565</v>
      </c>
      <c r="I378" s="14">
        <v>54.738838220341215</v>
      </c>
      <c r="J378" s="15"/>
      <c r="K378" s="16">
        <f t="shared" si="25"/>
        <v>0</v>
      </c>
      <c r="L378" s="16">
        <f t="shared" si="26"/>
        <v>54.738838220341215</v>
      </c>
      <c r="M378" s="16">
        <f t="shared" si="27"/>
        <v>54.73</v>
      </c>
      <c r="N378" s="17">
        <f t="shared" si="28"/>
        <v>550255.41999999993</v>
      </c>
      <c r="O378" s="17">
        <f t="shared" si="29"/>
        <v>687682.45</v>
      </c>
    </row>
    <row r="379" spans="1:15" ht="15" customHeight="1">
      <c r="A379" s="16">
        <v>371</v>
      </c>
      <c r="B379" s="16" t="s">
        <v>1530</v>
      </c>
      <c r="C379" s="18" t="s">
        <v>387</v>
      </c>
      <c r="D379" s="21"/>
      <c r="E379" s="21" t="s">
        <v>2308</v>
      </c>
      <c r="F379" s="24"/>
      <c r="G379" s="13">
        <v>19603</v>
      </c>
      <c r="H379" s="13">
        <v>24501</v>
      </c>
      <c r="I379" s="14">
        <v>13.820956194847605</v>
      </c>
      <c r="J379" s="15"/>
      <c r="K379" s="16">
        <f t="shared" si="25"/>
        <v>0</v>
      </c>
      <c r="L379" s="16">
        <f t="shared" si="26"/>
        <v>13.820956194847605</v>
      </c>
      <c r="M379" s="16">
        <f t="shared" si="27"/>
        <v>13.82</v>
      </c>
      <c r="N379" s="17">
        <f t="shared" si="28"/>
        <v>270913.46000000002</v>
      </c>
      <c r="O379" s="17">
        <f t="shared" si="29"/>
        <v>338603.82</v>
      </c>
    </row>
    <row r="380" spans="1:15" ht="15" customHeight="1">
      <c r="A380" s="16">
        <v>372</v>
      </c>
      <c r="B380" s="16" t="s">
        <v>1531</v>
      </c>
      <c r="C380" s="18" t="s">
        <v>388</v>
      </c>
      <c r="D380" s="21"/>
      <c r="E380" s="21" t="s">
        <v>2308</v>
      </c>
      <c r="F380" s="24"/>
      <c r="G380" s="13">
        <v>19569</v>
      </c>
      <c r="H380" s="13">
        <v>24461</v>
      </c>
      <c r="I380" s="14">
        <v>107.23406939106489</v>
      </c>
      <c r="J380" s="15"/>
      <c r="K380" s="16">
        <f t="shared" si="25"/>
        <v>0</v>
      </c>
      <c r="L380" s="16">
        <f t="shared" si="26"/>
        <v>107.23406939106489</v>
      </c>
      <c r="M380" s="16">
        <f t="shared" si="27"/>
        <v>107.23</v>
      </c>
      <c r="N380" s="17">
        <f t="shared" si="28"/>
        <v>2098383.87</v>
      </c>
      <c r="O380" s="17">
        <f t="shared" si="29"/>
        <v>2622953.0300000003</v>
      </c>
    </row>
    <row r="381" spans="1:15" ht="15" customHeight="1">
      <c r="A381" s="16">
        <v>373</v>
      </c>
      <c r="B381" s="16" t="s">
        <v>1532</v>
      </c>
      <c r="C381" s="18" t="s">
        <v>389</v>
      </c>
      <c r="D381" s="21"/>
      <c r="E381" s="21" t="s">
        <v>2308</v>
      </c>
      <c r="F381" s="24"/>
      <c r="G381" s="13">
        <v>19556</v>
      </c>
      <c r="H381" s="13">
        <v>24443</v>
      </c>
      <c r="I381" s="14">
        <v>2.3726135547330851</v>
      </c>
      <c r="J381" s="15"/>
      <c r="K381" s="16">
        <f t="shared" si="25"/>
        <v>0</v>
      </c>
      <c r="L381" s="16">
        <f t="shared" si="26"/>
        <v>2.3726135547330851</v>
      </c>
      <c r="M381" s="16">
        <f t="shared" si="27"/>
        <v>2.37</v>
      </c>
      <c r="N381" s="17">
        <f t="shared" si="28"/>
        <v>46347.72</v>
      </c>
      <c r="O381" s="17">
        <f t="shared" si="29"/>
        <v>57929.91</v>
      </c>
    </row>
    <row r="382" spans="1:15" ht="15" customHeight="1">
      <c r="A382" s="16">
        <v>374</v>
      </c>
      <c r="B382" s="16" t="s">
        <v>1533</v>
      </c>
      <c r="C382" s="18" t="s">
        <v>390</v>
      </c>
      <c r="D382" s="21"/>
      <c r="E382" s="21" t="s">
        <v>2308</v>
      </c>
      <c r="F382" s="24"/>
      <c r="G382" s="13">
        <v>9492</v>
      </c>
      <c r="H382" s="13">
        <v>11863</v>
      </c>
      <c r="I382" s="14">
        <v>12.336120130771169</v>
      </c>
      <c r="J382" s="15"/>
      <c r="K382" s="16">
        <f t="shared" si="25"/>
        <v>0</v>
      </c>
      <c r="L382" s="16">
        <f t="shared" si="26"/>
        <v>12.336120130771169</v>
      </c>
      <c r="M382" s="16">
        <f t="shared" si="27"/>
        <v>12.33</v>
      </c>
      <c r="N382" s="17">
        <f t="shared" si="28"/>
        <v>117036.36</v>
      </c>
      <c r="O382" s="17">
        <f t="shared" si="29"/>
        <v>146270.79</v>
      </c>
    </row>
    <row r="383" spans="1:15" ht="15" customHeight="1">
      <c r="A383" s="16">
        <v>375</v>
      </c>
      <c r="B383" s="16" t="s">
        <v>1534</v>
      </c>
      <c r="C383" s="18" t="s">
        <v>391</v>
      </c>
      <c r="D383" s="21"/>
      <c r="E383" s="21" t="s">
        <v>2312</v>
      </c>
      <c r="F383" s="24"/>
      <c r="G383" s="13">
        <v>9381</v>
      </c>
      <c r="H383" s="13">
        <v>11723</v>
      </c>
      <c r="I383" s="14">
        <v>744.23195228494512</v>
      </c>
      <c r="J383" s="15"/>
      <c r="K383" s="16">
        <f t="shared" si="25"/>
        <v>0</v>
      </c>
      <c r="L383" s="16">
        <f t="shared" si="26"/>
        <v>744.23195228494512</v>
      </c>
      <c r="M383" s="16">
        <f t="shared" si="27"/>
        <v>744.23</v>
      </c>
      <c r="N383" s="17">
        <f t="shared" si="28"/>
        <v>6981621.6299999999</v>
      </c>
      <c r="O383" s="17">
        <f t="shared" si="29"/>
        <v>8724608.290000001</v>
      </c>
    </row>
    <row r="384" spans="1:15" ht="15" customHeight="1">
      <c r="A384" s="16">
        <v>376</v>
      </c>
      <c r="B384" s="16" t="s">
        <v>1535</v>
      </c>
      <c r="C384" s="18" t="s">
        <v>392</v>
      </c>
      <c r="D384" s="21"/>
      <c r="E384" s="21" t="s">
        <v>2308</v>
      </c>
      <c r="F384" s="24"/>
      <c r="G384" s="13">
        <v>9301</v>
      </c>
      <c r="H384" s="13">
        <v>11625</v>
      </c>
      <c r="I384" s="14">
        <v>218.33544688778952</v>
      </c>
      <c r="J384" s="15"/>
      <c r="K384" s="16">
        <f t="shared" si="25"/>
        <v>0</v>
      </c>
      <c r="L384" s="16">
        <f t="shared" si="26"/>
        <v>218.33544688778952</v>
      </c>
      <c r="M384" s="16">
        <f t="shared" si="27"/>
        <v>218.33</v>
      </c>
      <c r="N384" s="17">
        <f t="shared" si="28"/>
        <v>2030687.33</v>
      </c>
      <c r="O384" s="17">
        <f t="shared" si="29"/>
        <v>2538086.25</v>
      </c>
    </row>
    <row r="385" spans="1:15" ht="15" customHeight="1">
      <c r="A385" s="16">
        <v>377</v>
      </c>
      <c r="B385" s="16" t="s">
        <v>1536</v>
      </c>
      <c r="C385" s="18" t="s">
        <v>393</v>
      </c>
      <c r="D385" s="21"/>
      <c r="E385" s="21" t="s">
        <v>2308</v>
      </c>
      <c r="F385" s="24"/>
      <c r="G385" s="13">
        <v>18504</v>
      </c>
      <c r="H385" s="13">
        <v>23128</v>
      </c>
      <c r="I385" s="14">
        <v>31.357541623086856</v>
      </c>
      <c r="J385" s="15"/>
      <c r="K385" s="16">
        <f t="shared" si="25"/>
        <v>0</v>
      </c>
      <c r="L385" s="16">
        <f t="shared" si="26"/>
        <v>31.357541623086856</v>
      </c>
      <c r="M385" s="16">
        <f t="shared" si="27"/>
        <v>31.35</v>
      </c>
      <c r="N385" s="17">
        <f t="shared" si="28"/>
        <v>580100.4</v>
      </c>
      <c r="O385" s="17">
        <f t="shared" si="29"/>
        <v>725062.8</v>
      </c>
    </row>
    <row r="386" spans="1:15" ht="15" customHeight="1">
      <c r="A386" s="16">
        <v>378</v>
      </c>
      <c r="B386" s="16" t="s">
        <v>1537</v>
      </c>
      <c r="C386" s="18" t="s">
        <v>394</v>
      </c>
      <c r="D386" s="21"/>
      <c r="E386" s="21" t="s">
        <v>2308</v>
      </c>
      <c r="F386" s="24"/>
      <c r="G386" s="13">
        <v>18304</v>
      </c>
      <c r="H386" s="13">
        <v>22878</v>
      </c>
      <c r="I386" s="14">
        <v>112.23619486353218</v>
      </c>
      <c r="J386" s="15"/>
      <c r="K386" s="16">
        <f t="shared" si="25"/>
        <v>0</v>
      </c>
      <c r="L386" s="16">
        <f t="shared" si="26"/>
        <v>112.23619486353218</v>
      </c>
      <c r="M386" s="16">
        <f t="shared" si="27"/>
        <v>112.23</v>
      </c>
      <c r="N386" s="17">
        <f t="shared" si="28"/>
        <v>2054257.9200000002</v>
      </c>
      <c r="O386" s="17">
        <f t="shared" si="29"/>
        <v>2567597.94</v>
      </c>
    </row>
    <row r="387" spans="1:15" ht="15" customHeight="1">
      <c r="A387" s="16">
        <v>379</v>
      </c>
      <c r="B387" s="16" t="s">
        <v>1538</v>
      </c>
      <c r="C387" s="18" t="s">
        <v>395</v>
      </c>
      <c r="D387" s="21"/>
      <c r="E387" s="21" t="s">
        <v>2308</v>
      </c>
      <c r="F387" s="24"/>
      <c r="G387" s="13">
        <v>18283</v>
      </c>
      <c r="H387" s="13">
        <v>22852</v>
      </c>
      <c r="I387" s="14">
        <v>208.32704383022212</v>
      </c>
      <c r="J387" s="15"/>
      <c r="K387" s="16">
        <f t="shared" si="25"/>
        <v>0</v>
      </c>
      <c r="L387" s="16">
        <f t="shared" si="26"/>
        <v>208.32704383022212</v>
      </c>
      <c r="M387" s="16">
        <f t="shared" si="27"/>
        <v>208.32</v>
      </c>
      <c r="N387" s="17">
        <f t="shared" si="28"/>
        <v>3808714.56</v>
      </c>
      <c r="O387" s="17">
        <f t="shared" si="29"/>
        <v>4760528.6399999997</v>
      </c>
    </row>
    <row r="388" spans="1:15" ht="15" customHeight="1">
      <c r="A388" s="16">
        <v>380</v>
      </c>
      <c r="B388" s="16" t="s">
        <v>1539</v>
      </c>
      <c r="C388" s="18" t="s">
        <v>396</v>
      </c>
      <c r="D388" s="21"/>
      <c r="E388" s="21" t="s">
        <v>2308</v>
      </c>
      <c r="F388" s="24"/>
      <c r="G388" s="13">
        <v>18267</v>
      </c>
      <c r="H388" s="13">
        <v>22832</v>
      </c>
      <c r="I388" s="14">
        <v>48.564083250753008</v>
      </c>
      <c r="J388" s="15"/>
      <c r="K388" s="16">
        <f t="shared" si="25"/>
        <v>0</v>
      </c>
      <c r="L388" s="16">
        <f t="shared" si="26"/>
        <v>48.564083250753008</v>
      </c>
      <c r="M388" s="16">
        <f t="shared" si="27"/>
        <v>48.56</v>
      </c>
      <c r="N388" s="17">
        <f t="shared" si="28"/>
        <v>887045.52</v>
      </c>
      <c r="O388" s="17">
        <f t="shared" si="29"/>
        <v>1108721.9200000002</v>
      </c>
    </row>
    <row r="389" spans="1:15" ht="15" customHeight="1">
      <c r="A389" s="16">
        <v>381</v>
      </c>
      <c r="B389" s="16" t="s">
        <v>1540</v>
      </c>
      <c r="C389" s="18" t="s">
        <v>397</v>
      </c>
      <c r="D389" s="21"/>
      <c r="E389" s="21" t="s">
        <v>2312</v>
      </c>
      <c r="F389" s="24"/>
      <c r="G389" s="13">
        <v>9017</v>
      </c>
      <c r="H389" s="13">
        <v>11267</v>
      </c>
      <c r="I389" s="14">
        <v>268.92626522255489</v>
      </c>
      <c r="J389" s="15"/>
      <c r="K389" s="16">
        <f t="shared" si="25"/>
        <v>0</v>
      </c>
      <c r="L389" s="16">
        <f t="shared" si="26"/>
        <v>268.92626522255489</v>
      </c>
      <c r="M389" s="16">
        <f t="shared" si="27"/>
        <v>268.92</v>
      </c>
      <c r="N389" s="17">
        <f t="shared" si="28"/>
        <v>2424851.64</v>
      </c>
      <c r="O389" s="17">
        <f t="shared" si="29"/>
        <v>3029921.64</v>
      </c>
    </row>
    <row r="390" spans="1:15" ht="15" customHeight="1">
      <c r="A390" s="26">
        <v>382</v>
      </c>
      <c r="B390" s="26" t="s">
        <v>1541</v>
      </c>
      <c r="C390" s="27" t="s">
        <v>398</v>
      </c>
      <c r="D390" s="28"/>
      <c r="E390" s="28" t="s">
        <v>2308</v>
      </c>
      <c r="F390" s="29" t="s">
        <v>2337</v>
      </c>
      <c r="G390" s="30">
        <v>17766</v>
      </c>
      <c r="H390" s="30">
        <v>22207</v>
      </c>
      <c r="I390" s="31">
        <v>36.19</v>
      </c>
      <c r="J390" s="32"/>
      <c r="K390" s="26">
        <f t="shared" si="25"/>
        <v>0</v>
      </c>
      <c r="L390" s="26">
        <f t="shared" si="26"/>
        <v>36.19</v>
      </c>
      <c r="M390" s="26">
        <f t="shared" si="27"/>
        <v>36.19</v>
      </c>
      <c r="N390" s="33">
        <f t="shared" si="28"/>
        <v>642951.53999999992</v>
      </c>
      <c r="O390" s="33">
        <f t="shared" si="29"/>
        <v>803671.33</v>
      </c>
    </row>
    <row r="391" spans="1:15" ht="15" customHeight="1">
      <c r="A391" s="16">
        <v>383</v>
      </c>
      <c r="B391" s="16" t="s">
        <v>1542</v>
      </c>
      <c r="C391" s="18" t="s">
        <v>399</v>
      </c>
      <c r="D391" s="21"/>
      <c r="E391" s="21" t="s">
        <v>2308</v>
      </c>
      <c r="F391" s="24"/>
      <c r="G391" s="13">
        <v>17699</v>
      </c>
      <c r="H391" s="13">
        <v>22122</v>
      </c>
      <c r="I391" s="14">
        <v>11.351894934637567</v>
      </c>
      <c r="J391" s="15"/>
      <c r="K391" s="16">
        <f t="shared" si="25"/>
        <v>0</v>
      </c>
      <c r="L391" s="16">
        <f t="shared" si="26"/>
        <v>11.351894934637567</v>
      </c>
      <c r="M391" s="16">
        <f t="shared" si="27"/>
        <v>11.35</v>
      </c>
      <c r="N391" s="17">
        <f t="shared" si="28"/>
        <v>200883.65</v>
      </c>
      <c r="O391" s="17">
        <f t="shared" si="29"/>
        <v>251084.69999999998</v>
      </c>
    </row>
    <row r="392" spans="1:15" ht="15" customHeight="1">
      <c r="A392" s="16">
        <v>384</v>
      </c>
      <c r="B392" s="16" t="s">
        <v>1543</v>
      </c>
      <c r="C392" s="18" t="s">
        <v>400</v>
      </c>
      <c r="D392" s="21"/>
      <c r="E392" s="21" t="s">
        <v>2308</v>
      </c>
      <c r="F392" s="24"/>
      <c r="G392" s="13">
        <v>17683</v>
      </c>
      <c r="H392" s="13">
        <v>22102</v>
      </c>
      <c r="I392" s="14">
        <v>48.564083250753022</v>
      </c>
      <c r="J392" s="15"/>
      <c r="K392" s="16">
        <f t="shared" si="25"/>
        <v>0</v>
      </c>
      <c r="L392" s="16">
        <f t="shared" si="26"/>
        <v>48.564083250753022</v>
      </c>
      <c r="M392" s="16">
        <f t="shared" si="27"/>
        <v>48.56</v>
      </c>
      <c r="N392" s="17">
        <f t="shared" si="28"/>
        <v>858686.4800000001</v>
      </c>
      <c r="O392" s="17">
        <f t="shared" si="29"/>
        <v>1073273.1200000001</v>
      </c>
    </row>
    <row r="393" spans="1:15" ht="15" customHeight="1">
      <c r="A393" s="16">
        <v>385</v>
      </c>
      <c r="B393" s="16" t="s">
        <v>1544</v>
      </c>
      <c r="C393" s="18" t="s">
        <v>401</v>
      </c>
      <c r="D393" s="21"/>
      <c r="E393" s="21" t="s">
        <v>2308</v>
      </c>
      <c r="F393" s="24"/>
      <c r="G393" s="13">
        <v>8797</v>
      </c>
      <c r="H393" s="13">
        <v>10994</v>
      </c>
      <c r="I393" s="14">
        <v>38.888134150629995</v>
      </c>
      <c r="J393" s="15"/>
      <c r="K393" s="16">
        <f t="shared" ref="K393:K456" si="30">I393*J393</f>
        <v>0</v>
      </c>
      <c r="L393" s="16">
        <f t="shared" ref="L393:L456" si="31">I393-K393</f>
        <v>38.888134150629995</v>
      </c>
      <c r="M393" s="16">
        <f t="shared" ref="M393:M456" si="32">TRUNC(L393,2)</f>
        <v>38.880000000000003</v>
      </c>
      <c r="N393" s="17">
        <f t="shared" ref="N393:N456" si="33">G393*M393</f>
        <v>342027.36000000004</v>
      </c>
      <c r="O393" s="17">
        <f t="shared" ref="O393:O456" si="34">H393*M393</f>
        <v>427446.72000000003</v>
      </c>
    </row>
    <row r="394" spans="1:15" ht="15" customHeight="1">
      <c r="A394" s="16">
        <v>386</v>
      </c>
      <c r="B394" s="16" t="s">
        <v>1545</v>
      </c>
      <c r="C394" s="18" t="s">
        <v>402</v>
      </c>
      <c r="D394" s="21"/>
      <c r="E394" s="21" t="s">
        <v>2308</v>
      </c>
      <c r="F394" s="24"/>
      <c r="G394" s="13">
        <v>17583</v>
      </c>
      <c r="H394" s="13">
        <v>21978</v>
      </c>
      <c r="I394" s="14">
        <v>582.82383942668935</v>
      </c>
      <c r="J394" s="15"/>
      <c r="K394" s="16">
        <f t="shared" si="30"/>
        <v>0</v>
      </c>
      <c r="L394" s="16">
        <f t="shared" si="31"/>
        <v>582.82383942668935</v>
      </c>
      <c r="M394" s="16">
        <f t="shared" si="32"/>
        <v>582.82000000000005</v>
      </c>
      <c r="N394" s="17">
        <f t="shared" si="33"/>
        <v>10247724.060000001</v>
      </c>
      <c r="O394" s="17">
        <f t="shared" si="34"/>
        <v>12809217.960000001</v>
      </c>
    </row>
    <row r="395" spans="1:15" ht="15" customHeight="1">
      <c r="A395" s="16">
        <v>387</v>
      </c>
      <c r="B395" s="16" t="s">
        <v>1546</v>
      </c>
      <c r="C395" s="18" t="s">
        <v>403</v>
      </c>
      <c r="D395" s="21"/>
      <c r="E395" s="21" t="s">
        <v>2308</v>
      </c>
      <c r="F395" s="24"/>
      <c r="G395" s="13">
        <v>17307</v>
      </c>
      <c r="H395" s="13">
        <v>21632</v>
      </c>
      <c r="I395" s="14">
        <v>31.697517637379715</v>
      </c>
      <c r="J395" s="15"/>
      <c r="K395" s="16">
        <f t="shared" si="30"/>
        <v>0</v>
      </c>
      <c r="L395" s="16">
        <f t="shared" si="31"/>
        <v>31.697517637379715</v>
      </c>
      <c r="M395" s="16">
        <f t="shared" si="32"/>
        <v>31.69</v>
      </c>
      <c r="N395" s="17">
        <f t="shared" si="33"/>
        <v>548458.83000000007</v>
      </c>
      <c r="O395" s="17">
        <f t="shared" si="34"/>
        <v>685518.08000000007</v>
      </c>
    </row>
    <row r="396" spans="1:15" ht="15" customHeight="1">
      <c r="A396" s="16">
        <v>388</v>
      </c>
      <c r="B396" s="16" t="s">
        <v>1547</v>
      </c>
      <c r="C396" s="18" t="s">
        <v>404</v>
      </c>
      <c r="D396" s="21"/>
      <c r="E396" s="21" t="s">
        <v>2308</v>
      </c>
      <c r="F396" s="24"/>
      <c r="G396" s="13">
        <v>8616</v>
      </c>
      <c r="H396" s="13">
        <v>10769</v>
      </c>
      <c r="I396" s="14">
        <v>55.789733567281864</v>
      </c>
      <c r="J396" s="15"/>
      <c r="K396" s="16">
        <f t="shared" si="30"/>
        <v>0</v>
      </c>
      <c r="L396" s="16">
        <f t="shared" si="31"/>
        <v>55.789733567281864</v>
      </c>
      <c r="M396" s="16">
        <f t="shared" si="32"/>
        <v>55.78</v>
      </c>
      <c r="N396" s="17">
        <f t="shared" si="33"/>
        <v>480600.48</v>
      </c>
      <c r="O396" s="17">
        <f t="shared" si="34"/>
        <v>600694.82000000007</v>
      </c>
    </row>
    <row r="397" spans="1:15" ht="15" customHeight="1">
      <c r="A397" s="16">
        <v>389</v>
      </c>
      <c r="B397" s="16" t="s">
        <v>1548</v>
      </c>
      <c r="C397" s="18" t="s">
        <v>405</v>
      </c>
      <c r="D397" s="21"/>
      <c r="E397" s="21" t="s">
        <v>2308</v>
      </c>
      <c r="F397" s="24"/>
      <c r="G397" s="13">
        <v>17218</v>
      </c>
      <c r="H397" s="13">
        <v>21521</v>
      </c>
      <c r="I397" s="14">
        <v>9.2982889278803107</v>
      </c>
      <c r="J397" s="15"/>
      <c r="K397" s="16">
        <f t="shared" si="30"/>
        <v>0</v>
      </c>
      <c r="L397" s="16">
        <f t="shared" si="31"/>
        <v>9.2982889278803107</v>
      </c>
      <c r="M397" s="16">
        <f t="shared" si="32"/>
        <v>9.2899999999999991</v>
      </c>
      <c r="N397" s="17">
        <f t="shared" si="33"/>
        <v>159955.21999999997</v>
      </c>
      <c r="O397" s="17">
        <f t="shared" si="34"/>
        <v>199930.08999999997</v>
      </c>
    </row>
    <row r="398" spans="1:15" ht="15" customHeight="1">
      <c r="A398" s="16">
        <v>390</v>
      </c>
      <c r="B398" s="16" t="s">
        <v>1549</v>
      </c>
      <c r="C398" s="18" t="s">
        <v>406</v>
      </c>
      <c r="D398" s="21"/>
      <c r="E398" s="21" t="s">
        <v>2308</v>
      </c>
      <c r="F398" s="24"/>
      <c r="G398" s="13">
        <v>17190</v>
      </c>
      <c r="H398" s="13">
        <v>21484</v>
      </c>
      <c r="I398" s="14">
        <v>162.11592600421491</v>
      </c>
      <c r="J398" s="15"/>
      <c r="K398" s="16">
        <f t="shared" si="30"/>
        <v>0</v>
      </c>
      <c r="L398" s="16">
        <f t="shared" si="31"/>
        <v>162.11592600421491</v>
      </c>
      <c r="M398" s="16">
        <f t="shared" si="32"/>
        <v>162.11000000000001</v>
      </c>
      <c r="N398" s="17">
        <f t="shared" si="33"/>
        <v>2786670.9000000004</v>
      </c>
      <c r="O398" s="17">
        <f t="shared" si="34"/>
        <v>3482771.24</v>
      </c>
    </row>
    <row r="399" spans="1:15" ht="15" customHeight="1">
      <c r="A399" s="16">
        <v>391</v>
      </c>
      <c r="B399" s="16" t="s">
        <v>1550</v>
      </c>
      <c r="C399" s="18" t="s">
        <v>407</v>
      </c>
      <c r="D399" s="21"/>
      <c r="E399" s="21" t="s">
        <v>2308</v>
      </c>
      <c r="F399" s="24"/>
      <c r="G399" s="13">
        <v>8421</v>
      </c>
      <c r="H399" s="13">
        <v>10523</v>
      </c>
      <c r="I399" s="14">
        <v>114.68310302259599</v>
      </c>
      <c r="J399" s="15"/>
      <c r="K399" s="16">
        <f t="shared" si="30"/>
        <v>0</v>
      </c>
      <c r="L399" s="16">
        <f t="shared" si="31"/>
        <v>114.68310302259599</v>
      </c>
      <c r="M399" s="16">
        <f t="shared" si="32"/>
        <v>114.68</v>
      </c>
      <c r="N399" s="17">
        <f t="shared" si="33"/>
        <v>965720.28</v>
      </c>
      <c r="O399" s="17">
        <f t="shared" si="34"/>
        <v>1206777.6400000001</v>
      </c>
    </row>
    <row r="400" spans="1:15" ht="15" customHeight="1">
      <c r="A400" s="16">
        <v>392</v>
      </c>
      <c r="B400" s="16" t="s">
        <v>1551</v>
      </c>
      <c r="C400" s="18" t="s">
        <v>408</v>
      </c>
      <c r="D400" s="21"/>
      <c r="E400" s="21" t="s">
        <v>2308</v>
      </c>
      <c r="F400" s="24"/>
      <c r="G400" s="13">
        <v>16737</v>
      </c>
      <c r="H400" s="13">
        <v>20920</v>
      </c>
      <c r="I400" s="14">
        <v>62.324507279208127</v>
      </c>
      <c r="J400" s="15"/>
      <c r="K400" s="16">
        <f t="shared" si="30"/>
        <v>0</v>
      </c>
      <c r="L400" s="16">
        <f t="shared" si="31"/>
        <v>62.324507279208127</v>
      </c>
      <c r="M400" s="16">
        <f t="shared" si="32"/>
        <v>62.32</v>
      </c>
      <c r="N400" s="17">
        <f t="shared" si="33"/>
        <v>1043049.84</v>
      </c>
      <c r="O400" s="17">
        <f t="shared" si="34"/>
        <v>1303734.3999999999</v>
      </c>
    </row>
    <row r="401" spans="1:15" ht="15" customHeight="1">
      <c r="A401" s="16">
        <v>393</v>
      </c>
      <c r="B401" s="16" t="s">
        <v>1552</v>
      </c>
      <c r="C401" s="18" t="s">
        <v>409</v>
      </c>
      <c r="D401" s="21"/>
      <c r="E401" s="21" t="s">
        <v>2308</v>
      </c>
      <c r="F401" s="24"/>
      <c r="G401" s="13">
        <v>8366</v>
      </c>
      <c r="H401" s="13">
        <v>10456</v>
      </c>
      <c r="I401" s="14">
        <v>8.5645562463535772</v>
      </c>
      <c r="J401" s="15"/>
      <c r="K401" s="16">
        <f t="shared" si="30"/>
        <v>0</v>
      </c>
      <c r="L401" s="16">
        <f t="shared" si="31"/>
        <v>8.5645562463535772</v>
      </c>
      <c r="M401" s="16">
        <f t="shared" si="32"/>
        <v>8.56</v>
      </c>
      <c r="N401" s="17">
        <f t="shared" si="33"/>
        <v>71612.960000000006</v>
      </c>
      <c r="O401" s="17">
        <f t="shared" si="34"/>
        <v>89503.360000000001</v>
      </c>
    </row>
    <row r="402" spans="1:15" ht="15" customHeight="1">
      <c r="A402" s="16">
        <v>394</v>
      </c>
      <c r="B402" s="16" t="s">
        <v>1553</v>
      </c>
      <c r="C402" s="18" t="s">
        <v>410</v>
      </c>
      <c r="D402" s="21"/>
      <c r="E402" s="21" t="s">
        <v>2308</v>
      </c>
      <c r="F402" s="24"/>
      <c r="G402" s="13">
        <v>8180</v>
      </c>
      <c r="H402" s="13">
        <v>10224</v>
      </c>
      <c r="I402" s="14">
        <v>11.34536042635648</v>
      </c>
      <c r="J402" s="15"/>
      <c r="K402" s="16">
        <f t="shared" si="30"/>
        <v>0</v>
      </c>
      <c r="L402" s="16">
        <f t="shared" si="31"/>
        <v>11.34536042635648</v>
      </c>
      <c r="M402" s="16">
        <f t="shared" si="32"/>
        <v>11.34</v>
      </c>
      <c r="N402" s="17">
        <f t="shared" si="33"/>
        <v>92761.2</v>
      </c>
      <c r="O402" s="17">
        <f t="shared" si="34"/>
        <v>115940.16</v>
      </c>
    </row>
    <row r="403" spans="1:15" ht="15" customHeight="1">
      <c r="A403" s="16">
        <v>395</v>
      </c>
      <c r="B403" s="16" t="s">
        <v>1554</v>
      </c>
      <c r="C403" s="18" t="s">
        <v>411</v>
      </c>
      <c r="D403" s="21"/>
      <c r="E403" s="21" t="s">
        <v>2308</v>
      </c>
      <c r="F403" s="24"/>
      <c r="G403" s="13">
        <v>15884</v>
      </c>
      <c r="H403" s="13">
        <v>19854</v>
      </c>
      <c r="I403" s="14">
        <v>263.54783569877361</v>
      </c>
      <c r="J403" s="15"/>
      <c r="K403" s="16">
        <f t="shared" si="30"/>
        <v>0</v>
      </c>
      <c r="L403" s="16">
        <f t="shared" si="31"/>
        <v>263.54783569877361</v>
      </c>
      <c r="M403" s="16">
        <f t="shared" si="32"/>
        <v>263.54000000000002</v>
      </c>
      <c r="N403" s="17">
        <f t="shared" si="33"/>
        <v>4186069.3600000003</v>
      </c>
      <c r="O403" s="17">
        <f t="shared" si="34"/>
        <v>5232323.16</v>
      </c>
    </row>
    <row r="404" spans="1:15" ht="15" customHeight="1">
      <c r="A404" s="16">
        <v>396</v>
      </c>
      <c r="B404" s="16" t="s">
        <v>1555</v>
      </c>
      <c r="C404" s="18" t="s">
        <v>412</v>
      </c>
      <c r="D404" s="21"/>
      <c r="E404" s="21" t="s">
        <v>2308</v>
      </c>
      <c r="F404" s="24"/>
      <c r="G404" s="13">
        <v>15810</v>
      </c>
      <c r="H404" s="13">
        <v>19760</v>
      </c>
      <c r="I404" s="14">
        <v>3.5974994142904095</v>
      </c>
      <c r="J404" s="15"/>
      <c r="K404" s="16">
        <f t="shared" si="30"/>
        <v>0</v>
      </c>
      <c r="L404" s="16">
        <f t="shared" si="31"/>
        <v>3.5974994142904095</v>
      </c>
      <c r="M404" s="16">
        <f t="shared" si="32"/>
        <v>3.59</v>
      </c>
      <c r="N404" s="17">
        <f t="shared" si="33"/>
        <v>56757.899999999994</v>
      </c>
      <c r="O404" s="17">
        <f t="shared" si="34"/>
        <v>70938.399999999994</v>
      </c>
    </row>
    <row r="405" spans="1:15" ht="15" customHeight="1">
      <c r="A405" s="16">
        <v>397</v>
      </c>
      <c r="B405" s="16" t="s">
        <v>1556</v>
      </c>
      <c r="C405" s="18" t="s">
        <v>413</v>
      </c>
      <c r="D405" s="21"/>
      <c r="E405" s="21" t="s">
        <v>2308</v>
      </c>
      <c r="F405" s="24"/>
      <c r="G405" s="13">
        <v>15806</v>
      </c>
      <c r="H405" s="13">
        <v>19755</v>
      </c>
      <c r="I405" s="14">
        <v>66.127628928663228</v>
      </c>
      <c r="J405" s="15"/>
      <c r="K405" s="16">
        <f t="shared" si="30"/>
        <v>0</v>
      </c>
      <c r="L405" s="16">
        <f t="shared" si="31"/>
        <v>66.127628928663228</v>
      </c>
      <c r="M405" s="16">
        <f t="shared" si="32"/>
        <v>66.12</v>
      </c>
      <c r="N405" s="17">
        <f t="shared" si="33"/>
        <v>1045092.7200000001</v>
      </c>
      <c r="O405" s="17">
        <f t="shared" si="34"/>
        <v>1306200.6000000001</v>
      </c>
    </row>
    <row r="406" spans="1:15" ht="15" customHeight="1">
      <c r="A406" s="16">
        <v>398</v>
      </c>
      <c r="B406" s="16" t="s">
        <v>1557</v>
      </c>
      <c r="C406" s="18" t="s">
        <v>414</v>
      </c>
      <c r="D406" s="21"/>
      <c r="E406" s="21" t="s">
        <v>2308</v>
      </c>
      <c r="F406" s="24"/>
      <c r="G406" s="13">
        <v>15688</v>
      </c>
      <c r="H406" s="13">
        <v>19605</v>
      </c>
      <c r="I406" s="14">
        <v>5.9588628516129605</v>
      </c>
      <c r="J406" s="15"/>
      <c r="K406" s="16">
        <f t="shared" si="30"/>
        <v>0</v>
      </c>
      <c r="L406" s="16">
        <f t="shared" si="31"/>
        <v>5.9588628516129605</v>
      </c>
      <c r="M406" s="16">
        <f t="shared" si="32"/>
        <v>5.95</v>
      </c>
      <c r="N406" s="17">
        <f t="shared" si="33"/>
        <v>93343.6</v>
      </c>
      <c r="O406" s="17">
        <f t="shared" si="34"/>
        <v>116649.75</v>
      </c>
    </row>
    <row r="407" spans="1:15" ht="15" customHeight="1">
      <c r="A407" s="16">
        <v>399</v>
      </c>
      <c r="B407" s="16" t="s">
        <v>1558</v>
      </c>
      <c r="C407" s="18" t="s">
        <v>415</v>
      </c>
      <c r="D407" s="21"/>
      <c r="E407" s="21" t="s">
        <v>2308</v>
      </c>
      <c r="F407" s="24"/>
      <c r="G407" s="13">
        <v>15656</v>
      </c>
      <c r="H407" s="13">
        <v>19569</v>
      </c>
      <c r="I407" s="14">
        <v>39.701080426948486</v>
      </c>
      <c r="J407" s="15"/>
      <c r="K407" s="16">
        <f t="shared" si="30"/>
        <v>0</v>
      </c>
      <c r="L407" s="16">
        <f t="shared" si="31"/>
        <v>39.701080426948486</v>
      </c>
      <c r="M407" s="16">
        <f t="shared" si="32"/>
        <v>39.700000000000003</v>
      </c>
      <c r="N407" s="17">
        <f t="shared" si="33"/>
        <v>621543.20000000007</v>
      </c>
      <c r="O407" s="17">
        <f t="shared" si="34"/>
        <v>776889.3</v>
      </c>
    </row>
    <row r="408" spans="1:15" ht="15" customHeight="1">
      <c r="A408" s="16">
        <v>400</v>
      </c>
      <c r="B408" s="16" t="s">
        <v>1559</v>
      </c>
      <c r="C408" s="18" t="s">
        <v>416</v>
      </c>
      <c r="D408" s="21"/>
      <c r="E408" s="21" t="s">
        <v>2308</v>
      </c>
      <c r="F408" s="24"/>
      <c r="G408" s="13">
        <v>7818</v>
      </c>
      <c r="H408" s="13">
        <v>9770</v>
      </c>
      <c r="I408" s="14">
        <v>64.432744668151045</v>
      </c>
      <c r="J408" s="15"/>
      <c r="K408" s="16">
        <f t="shared" si="30"/>
        <v>0</v>
      </c>
      <c r="L408" s="16">
        <f t="shared" si="31"/>
        <v>64.432744668151045</v>
      </c>
      <c r="M408" s="16">
        <f t="shared" si="32"/>
        <v>64.430000000000007</v>
      </c>
      <c r="N408" s="17">
        <f t="shared" si="33"/>
        <v>503713.74000000005</v>
      </c>
      <c r="O408" s="17">
        <f t="shared" si="34"/>
        <v>629481.10000000009</v>
      </c>
    </row>
    <row r="409" spans="1:15" ht="15" customHeight="1">
      <c r="A409" s="16">
        <v>401</v>
      </c>
      <c r="B409" s="16" t="s">
        <v>1560</v>
      </c>
      <c r="C409" s="18" t="s">
        <v>417</v>
      </c>
      <c r="D409" s="21"/>
      <c r="E409" s="21" t="s">
        <v>2308</v>
      </c>
      <c r="F409" s="24"/>
      <c r="G409" s="13">
        <v>15465</v>
      </c>
      <c r="H409" s="13">
        <v>19330</v>
      </c>
      <c r="I409" s="14">
        <v>21.454766720263098</v>
      </c>
      <c r="J409" s="15"/>
      <c r="K409" s="16">
        <f t="shared" si="30"/>
        <v>0</v>
      </c>
      <c r="L409" s="16">
        <f t="shared" si="31"/>
        <v>21.454766720263098</v>
      </c>
      <c r="M409" s="16">
        <f t="shared" si="32"/>
        <v>21.45</v>
      </c>
      <c r="N409" s="17">
        <f t="shared" si="33"/>
        <v>331724.25</v>
      </c>
      <c r="O409" s="17">
        <f t="shared" si="34"/>
        <v>414628.5</v>
      </c>
    </row>
    <row r="410" spans="1:15" ht="15" customHeight="1">
      <c r="A410" s="16">
        <v>402</v>
      </c>
      <c r="B410" s="16" t="s">
        <v>1561</v>
      </c>
      <c r="C410" s="18" t="s">
        <v>418</v>
      </c>
      <c r="D410" s="21"/>
      <c r="E410" s="21" t="s">
        <v>2308</v>
      </c>
      <c r="F410" s="24"/>
      <c r="G410" s="13">
        <v>7633</v>
      </c>
      <c r="H410" s="13">
        <v>9538</v>
      </c>
      <c r="I410" s="14">
        <v>162.48778498048699</v>
      </c>
      <c r="J410" s="15"/>
      <c r="K410" s="16">
        <f t="shared" si="30"/>
        <v>0</v>
      </c>
      <c r="L410" s="16">
        <f t="shared" si="31"/>
        <v>162.48778498048699</v>
      </c>
      <c r="M410" s="16">
        <f t="shared" si="32"/>
        <v>162.47999999999999</v>
      </c>
      <c r="N410" s="17">
        <f t="shared" si="33"/>
        <v>1240209.8399999999</v>
      </c>
      <c r="O410" s="17">
        <f t="shared" si="34"/>
        <v>1549734.24</v>
      </c>
    </row>
    <row r="411" spans="1:15" ht="15" customHeight="1">
      <c r="A411" s="16">
        <v>403</v>
      </c>
      <c r="B411" s="16" t="s">
        <v>1562</v>
      </c>
      <c r="C411" s="18" t="s">
        <v>419</v>
      </c>
      <c r="D411" s="21"/>
      <c r="E411" s="21" t="s">
        <v>2308</v>
      </c>
      <c r="F411" s="24"/>
      <c r="G411" s="13">
        <v>15071</v>
      </c>
      <c r="H411" s="13">
        <v>18838</v>
      </c>
      <c r="I411" s="14">
        <v>182.75581625885152</v>
      </c>
      <c r="J411" s="15"/>
      <c r="K411" s="16">
        <f t="shared" si="30"/>
        <v>0</v>
      </c>
      <c r="L411" s="16">
        <f t="shared" si="31"/>
        <v>182.75581625885152</v>
      </c>
      <c r="M411" s="16">
        <f t="shared" si="32"/>
        <v>182.75</v>
      </c>
      <c r="N411" s="17">
        <f t="shared" si="33"/>
        <v>2754225.25</v>
      </c>
      <c r="O411" s="17">
        <f t="shared" si="34"/>
        <v>3442644.5</v>
      </c>
    </row>
    <row r="412" spans="1:15" ht="15" customHeight="1">
      <c r="A412" s="16">
        <v>404</v>
      </c>
      <c r="B412" s="16" t="s">
        <v>1563</v>
      </c>
      <c r="C412" s="18" t="s">
        <v>420</v>
      </c>
      <c r="D412" s="21"/>
      <c r="E412" s="21" t="s">
        <v>2308</v>
      </c>
      <c r="F412" s="24"/>
      <c r="G412" s="13">
        <v>7510</v>
      </c>
      <c r="H412" s="13">
        <v>9385</v>
      </c>
      <c r="I412" s="14">
        <v>153.59843479965485</v>
      </c>
      <c r="J412" s="15"/>
      <c r="K412" s="16">
        <f t="shared" si="30"/>
        <v>0</v>
      </c>
      <c r="L412" s="16">
        <f t="shared" si="31"/>
        <v>153.59843479965485</v>
      </c>
      <c r="M412" s="16">
        <f t="shared" si="32"/>
        <v>153.59</v>
      </c>
      <c r="N412" s="17">
        <f t="shared" si="33"/>
        <v>1153460.9000000001</v>
      </c>
      <c r="O412" s="17">
        <f t="shared" si="34"/>
        <v>1441442.1500000001</v>
      </c>
    </row>
    <row r="413" spans="1:15" ht="15" customHeight="1">
      <c r="A413" s="16">
        <v>405</v>
      </c>
      <c r="B413" s="16" t="s">
        <v>1564</v>
      </c>
      <c r="C413" s="18" t="s">
        <v>421</v>
      </c>
      <c r="D413" s="21"/>
      <c r="E413" s="21" t="s">
        <v>2308</v>
      </c>
      <c r="F413" s="24"/>
      <c r="G413" s="13">
        <v>7504</v>
      </c>
      <c r="H413" s="13">
        <v>9377</v>
      </c>
      <c r="I413" s="14">
        <v>62.697704785924259</v>
      </c>
      <c r="J413" s="15"/>
      <c r="K413" s="16">
        <f t="shared" si="30"/>
        <v>0</v>
      </c>
      <c r="L413" s="16">
        <f t="shared" si="31"/>
        <v>62.697704785924259</v>
      </c>
      <c r="M413" s="16">
        <f t="shared" si="32"/>
        <v>62.69</v>
      </c>
      <c r="N413" s="17">
        <f t="shared" si="33"/>
        <v>470425.76</v>
      </c>
      <c r="O413" s="17">
        <f t="shared" si="34"/>
        <v>587844.13</v>
      </c>
    </row>
    <row r="414" spans="1:15" ht="15" customHeight="1">
      <c r="A414" s="16">
        <v>406</v>
      </c>
      <c r="B414" s="16" t="s">
        <v>1565</v>
      </c>
      <c r="C414" s="18" t="s">
        <v>422</v>
      </c>
      <c r="D414" s="21"/>
      <c r="E414" s="21" t="s">
        <v>2308</v>
      </c>
      <c r="F414" s="24"/>
      <c r="G414" s="13">
        <v>14977</v>
      </c>
      <c r="H414" s="13">
        <v>18719</v>
      </c>
      <c r="I414" s="14">
        <v>6.6872276136522917</v>
      </c>
      <c r="J414" s="15"/>
      <c r="K414" s="16">
        <f t="shared" si="30"/>
        <v>0</v>
      </c>
      <c r="L414" s="16">
        <f t="shared" si="31"/>
        <v>6.6872276136522917</v>
      </c>
      <c r="M414" s="16">
        <f t="shared" si="32"/>
        <v>6.68</v>
      </c>
      <c r="N414" s="17">
        <f t="shared" si="33"/>
        <v>100046.36</v>
      </c>
      <c r="O414" s="17">
        <f t="shared" si="34"/>
        <v>125042.92</v>
      </c>
    </row>
    <row r="415" spans="1:15" ht="15" customHeight="1">
      <c r="A415" s="16">
        <v>407</v>
      </c>
      <c r="B415" s="16" t="s">
        <v>1566</v>
      </c>
      <c r="C415" s="18" t="s">
        <v>423</v>
      </c>
      <c r="D415" s="21"/>
      <c r="E415" s="21" t="s">
        <v>2308</v>
      </c>
      <c r="F415" s="24"/>
      <c r="G415" s="13">
        <v>14702</v>
      </c>
      <c r="H415" s="13">
        <v>18375</v>
      </c>
      <c r="I415" s="14">
        <v>64.105495478458337</v>
      </c>
      <c r="J415" s="15"/>
      <c r="K415" s="16">
        <f t="shared" si="30"/>
        <v>0</v>
      </c>
      <c r="L415" s="16">
        <f t="shared" si="31"/>
        <v>64.105495478458337</v>
      </c>
      <c r="M415" s="16">
        <f t="shared" si="32"/>
        <v>64.099999999999994</v>
      </c>
      <c r="N415" s="17">
        <f t="shared" si="33"/>
        <v>942398.2</v>
      </c>
      <c r="O415" s="17">
        <f t="shared" si="34"/>
        <v>1177837.5</v>
      </c>
    </row>
    <row r="416" spans="1:15" ht="15" customHeight="1">
      <c r="A416" s="26">
        <v>408</v>
      </c>
      <c r="B416" s="26" t="s">
        <v>1567</v>
      </c>
      <c r="C416" s="27" t="s">
        <v>424</v>
      </c>
      <c r="D416" s="28"/>
      <c r="E416" s="28" t="s">
        <v>2308</v>
      </c>
      <c r="F416" s="29" t="s">
        <v>2337</v>
      </c>
      <c r="G416" s="30">
        <v>14616</v>
      </c>
      <c r="H416" s="30">
        <v>18267</v>
      </c>
      <c r="I416" s="31">
        <v>38.72</v>
      </c>
      <c r="J416" s="32"/>
      <c r="K416" s="26">
        <f t="shared" si="30"/>
        <v>0</v>
      </c>
      <c r="L416" s="26">
        <f t="shared" si="31"/>
        <v>38.72</v>
      </c>
      <c r="M416" s="26">
        <f t="shared" si="32"/>
        <v>38.72</v>
      </c>
      <c r="N416" s="33">
        <f t="shared" si="33"/>
        <v>565931.52000000002</v>
      </c>
      <c r="O416" s="33">
        <f t="shared" si="34"/>
        <v>707298.24</v>
      </c>
    </row>
    <row r="417" spans="1:15" ht="15" customHeight="1">
      <c r="A417" s="16">
        <v>409</v>
      </c>
      <c r="B417" s="16" t="s">
        <v>1568</v>
      </c>
      <c r="C417" s="18" t="s">
        <v>425</v>
      </c>
      <c r="D417" s="21"/>
      <c r="E417" s="21" t="s">
        <v>2319</v>
      </c>
      <c r="F417" s="24"/>
      <c r="G417" s="13">
        <v>7286</v>
      </c>
      <c r="H417" s="13">
        <v>9103</v>
      </c>
      <c r="I417" s="14">
        <v>761.92542368651812</v>
      </c>
      <c r="J417" s="15"/>
      <c r="K417" s="16">
        <f t="shared" si="30"/>
        <v>0</v>
      </c>
      <c r="L417" s="16">
        <f t="shared" si="31"/>
        <v>761.92542368651812</v>
      </c>
      <c r="M417" s="16">
        <f t="shared" si="32"/>
        <v>761.92</v>
      </c>
      <c r="N417" s="17">
        <f t="shared" si="33"/>
        <v>5551349.1200000001</v>
      </c>
      <c r="O417" s="17">
        <f t="shared" si="34"/>
        <v>6935757.7599999998</v>
      </c>
    </row>
    <row r="418" spans="1:15" ht="15" customHeight="1">
      <c r="A418" s="16">
        <v>410</v>
      </c>
      <c r="B418" s="16" t="s">
        <v>1569</v>
      </c>
      <c r="C418" s="18" t="s">
        <v>426</v>
      </c>
      <c r="D418" s="21"/>
      <c r="E418" s="21" t="s">
        <v>2308</v>
      </c>
      <c r="F418" s="24"/>
      <c r="G418" s="13">
        <v>14550</v>
      </c>
      <c r="H418" s="13">
        <v>18185</v>
      </c>
      <c r="I418" s="14">
        <v>154.86023385971751</v>
      </c>
      <c r="J418" s="15"/>
      <c r="K418" s="16">
        <f t="shared" si="30"/>
        <v>0</v>
      </c>
      <c r="L418" s="16">
        <f t="shared" si="31"/>
        <v>154.86023385971751</v>
      </c>
      <c r="M418" s="16">
        <f t="shared" si="32"/>
        <v>154.86000000000001</v>
      </c>
      <c r="N418" s="17">
        <f t="shared" si="33"/>
        <v>2253213</v>
      </c>
      <c r="O418" s="17">
        <f t="shared" si="34"/>
        <v>2816129.1</v>
      </c>
    </row>
    <row r="419" spans="1:15" ht="15" customHeight="1">
      <c r="A419" s="16">
        <v>411</v>
      </c>
      <c r="B419" s="16" t="s">
        <v>1570</v>
      </c>
      <c r="C419" s="18" t="s">
        <v>427</v>
      </c>
      <c r="D419" s="21"/>
      <c r="E419" s="21" t="s">
        <v>2308</v>
      </c>
      <c r="F419" s="24"/>
      <c r="G419" s="13">
        <v>7049</v>
      </c>
      <c r="H419" s="13">
        <v>8810</v>
      </c>
      <c r="I419" s="14">
        <v>9.5175765396868179</v>
      </c>
      <c r="J419" s="15"/>
      <c r="K419" s="16">
        <f t="shared" si="30"/>
        <v>0</v>
      </c>
      <c r="L419" s="16">
        <f t="shared" si="31"/>
        <v>9.5175765396868179</v>
      </c>
      <c r="M419" s="16">
        <f t="shared" si="32"/>
        <v>9.51</v>
      </c>
      <c r="N419" s="17">
        <f t="shared" si="33"/>
        <v>67035.990000000005</v>
      </c>
      <c r="O419" s="17">
        <f t="shared" si="34"/>
        <v>83783.099999999991</v>
      </c>
    </row>
    <row r="420" spans="1:15" ht="15" customHeight="1">
      <c r="A420" s="16">
        <v>412</v>
      </c>
      <c r="B420" s="16" t="s">
        <v>1571</v>
      </c>
      <c r="C420" s="18" t="s">
        <v>428</v>
      </c>
      <c r="D420" s="21"/>
      <c r="E420" s="21" t="s">
        <v>2312</v>
      </c>
      <c r="F420" s="24"/>
      <c r="G420" s="13">
        <v>7030</v>
      </c>
      <c r="H420" s="13">
        <v>8785</v>
      </c>
      <c r="I420" s="14">
        <v>722.19393140620252</v>
      </c>
      <c r="J420" s="15"/>
      <c r="K420" s="16">
        <f t="shared" si="30"/>
        <v>0</v>
      </c>
      <c r="L420" s="16">
        <f t="shared" si="31"/>
        <v>722.19393140620252</v>
      </c>
      <c r="M420" s="16">
        <f t="shared" si="32"/>
        <v>722.19</v>
      </c>
      <c r="N420" s="17">
        <f t="shared" si="33"/>
        <v>5076995.7</v>
      </c>
      <c r="O420" s="17">
        <f t="shared" si="34"/>
        <v>6344439.1500000004</v>
      </c>
    </row>
    <row r="421" spans="1:15" ht="15" customHeight="1">
      <c r="A421" s="16">
        <v>413</v>
      </c>
      <c r="B421" s="16" t="s">
        <v>1572</v>
      </c>
      <c r="C421" s="18" t="s">
        <v>429</v>
      </c>
      <c r="D421" s="21"/>
      <c r="E421" s="21" t="s">
        <v>2308</v>
      </c>
      <c r="F421" s="24"/>
      <c r="G421" s="13">
        <v>14049</v>
      </c>
      <c r="H421" s="13">
        <v>17560</v>
      </c>
      <c r="I421" s="14">
        <v>177.3909235342656</v>
      </c>
      <c r="J421" s="15"/>
      <c r="K421" s="16">
        <f t="shared" si="30"/>
        <v>0</v>
      </c>
      <c r="L421" s="16">
        <f t="shared" si="31"/>
        <v>177.3909235342656</v>
      </c>
      <c r="M421" s="16">
        <f t="shared" si="32"/>
        <v>177.39</v>
      </c>
      <c r="N421" s="17">
        <f t="shared" si="33"/>
        <v>2492152.11</v>
      </c>
      <c r="O421" s="17">
        <f t="shared" si="34"/>
        <v>3114968.4</v>
      </c>
    </row>
    <row r="422" spans="1:15" ht="15" customHeight="1">
      <c r="A422" s="16">
        <v>414</v>
      </c>
      <c r="B422" s="16" t="s">
        <v>1573</v>
      </c>
      <c r="C422" s="18" t="s">
        <v>430</v>
      </c>
      <c r="D422" s="21"/>
      <c r="E422" s="21" t="s">
        <v>2308</v>
      </c>
      <c r="F422" s="24"/>
      <c r="G422" s="13">
        <v>13267</v>
      </c>
      <c r="H422" s="13">
        <v>16582</v>
      </c>
      <c r="I422" s="14">
        <v>57.008895059438963</v>
      </c>
      <c r="J422" s="15"/>
      <c r="K422" s="16">
        <f t="shared" si="30"/>
        <v>0</v>
      </c>
      <c r="L422" s="16">
        <f t="shared" si="31"/>
        <v>57.008895059438963</v>
      </c>
      <c r="M422" s="16">
        <f t="shared" si="32"/>
        <v>57</v>
      </c>
      <c r="N422" s="17">
        <f t="shared" si="33"/>
        <v>756219</v>
      </c>
      <c r="O422" s="17">
        <f t="shared" si="34"/>
        <v>945174</v>
      </c>
    </row>
    <row r="423" spans="1:15" ht="15" customHeight="1">
      <c r="A423" s="16">
        <v>415</v>
      </c>
      <c r="B423" s="16" t="s">
        <v>1574</v>
      </c>
      <c r="C423" s="18" t="s">
        <v>431</v>
      </c>
      <c r="D423" s="21"/>
      <c r="E423" s="21" t="s">
        <v>2308</v>
      </c>
      <c r="F423" s="24"/>
      <c r="G423" s="13">
        <v>6621</v>
      </c>
      <c r="H423" s="13">
        <v>8275</v>
      </c>
      <c r="I423" s="14">
        <v>125.55956908651726</v>
      </c>
      <c r="J423" s="15"/>
      <c r="K423" s="16">
        <f t="shared" si="30"/>
        <v>0</v>
      </c>
      <c r="L423" s="16">
        <f t="shared" si="31"/>
        <v>125.55956908651726</v>
      </c>
      <c r="M423" s="16">
        <f t="shared" si="32"/>
        <v>125.55</v>
      </c>
      <c r="N423" s="17">
        <f t="shared" si="33"/>
        <v>831266.54999999993</v>
      </c>
      <c r="O423" s="17">
        <f t="shared" si="34"/>
        <v>1038926.25</v>
      </c>
    </row>
    <row r="424" spans="1:15" ht="15" customHeight="1">
      <c r="A424" s="16">
        <v>416</v>
      </c>
      <c r="B424" s="16" t="s">
        <v>1575</v>
      </c>
      <c r="C424" s="18" t="s">
        <v>432</v>
      </c>
      <c r="D424" s="21"/>
      <c r="E424" s="21" t="s">
        <v>2308</v>
      </c>
      <c r="F424" s="24"/>
      <c r="G424" s="13">
        <v>6602</v>
      </c>
      <c r="H424" s="13">
        <v>8251</v>
      </c>
      <c r="I424" s="14">
        <v>201.35022023828088</v>
      </c>
      <c r="J424" s="15"/>
      <c r="K424" s="16">
        <f t="shared" si="30"/>
        <v>0</v>
      </c>
      <c r="L424" s="16">
        <f t="shared" si="31"/>
        <v>201.35022023828088</v>
      </c>
      <c r="M424" s="16">
        <f t="shared" si="32"/>
        <v>201.35</v>
      </c>
      <c r="N424" s="17">
        <f t="shared" si="33"/>
        <v>1329312.7</v>
      </c>
      <c r="O424" s="17">
        <f t="shared" si="34"/>
        <v>1661338.8499999999</v>
      </c>
    </row>
    <row r="425" spans="1:15" ht="15" customHeight="1">
      <c r="A425" s="16">
        <v>417</v>
      </c>
      <c r="B425" s="16" t="s">
        <v>1576</v>
      </c>
      <c r="C425" s="18" t="s">
        <v>433</v>
      </c>
      <c r="D425" s="21"/>
      <c r="E425" s="21" t="s">
        <v>2308</v>
      </c>
      <c r="F425" s="24"/>
      <c r="G425" s="13">
        <v>13192</v>
      </c>
      <c r="H425" s="13">
        <v>16488</v>
      </c>
      <c r="I425" s="14">
        <v>11.760763237640788</v>
      </c>
      <c r="J425" s="15"/>
      <c r="K425" s="16">
        <f t="shared" si="30"/>
        <v>0</v>
      </c>
      <c r="L425" s="16">
        <f t="shared" si="31"/>
        <v>11.760763237640788</v>
      </c>
      <c r="M425" s="16">
        <f t="shared" si="32"/>
        <v>11.76</v>
      </c>
      <c r="N425" s="17">
        <f t="shared" si="33"/>
        <v>155137.91999999998</v>
      </c>
      <c r="O425" s="17">
        <f t="shared" si="34"/>
        <v>193898.88</v>
      </c>
    </row>
    <row r="426" spans="1:15" ht="15" customHeight="1">
      <c r="A426" s="16">
        <v>418</v>
      </c>
      <c r="B426" s="16" t="s">
        <v>1577</v>
      </c>
      <c r="C426" s="18" t="s">
        <v>434</v>
      </c>
      <c r="D426" s="21"/>
      <c r="E426" s="21" t="s">
        <v>2308</v>
      </c>
      <c r="F426" s="24"/>
      <c r="G426" s="13">
        <v>13024</v>
      </c>
      <c r="H426" s="13">
        <v>16278</v>
      </c>
      <c r="I426" s="14">
        <v>97.199997579674928</v>
      </c>
      <c r="J426" s="15"/>
      <c r="K426" s="16">
        <f t="shared" si="30"/>
        <v>0</v>
      </c>
      <c r="L426" s="16">
        <f t="shared" si="31"/>
        <v>97.199997579674928</v>
      </c>
      <c r="M426" s="16">
        <f t="shared" si="32"/>
        <v>97.19</v>
      </c>
      <c r="N426" s="17">
        <f t="shared" si="33"/>
        <v>1265802.56</v>
      </c>
      <c r="O426" s="17">
        <f t="shared" si="34"/>
        <v>1582058.82</v>
      </c>
    </row>
    <row r="427" spans="1:15" ht="15" customHeight="1">
      <c r="A427" s="16">
        <v>419</v>
      </c>
      <c r="B427" s="16" t="s">
        <v>1578</v>
      </c>
      <c r="C427" s="18" t="s">
        <v>435</v>
      </c>
      <c r="D427" s="21"/>
      <c r="E427" s="21" t="s">
        <v>2308</v>
      </c>
      <c r="F427" s="24"/>
      <c r="G427" s="13">
        <v>6431</v>
      </c>
      <c r="H427" s="13">
        <v>8037</v>
      </c>
      <c r="I427" s="14">
        <v>38.240614339857494</v>
      </c>
      <c r="J427" s="15"/>
      <c r="K427" s="16">
        <f t="shared" si="30"/>
        <v>0</v>
      </c>
      <c r="L427" s="16">
        <f t="shared" si="31"/>
        <v>38.240614339857494</v>
      </c>
      <c r="M427" s="16">
        <f t="shared" si="32"/>
        <v>38.24</v>
      </c>
      <c r="N427" s="17">
        <f t="shared" si="33"/>
        <v>245921.44</v>
      </c>
      <c r="O427" s="17">
        <f t="shared" si="34"/>
        <v>307334.88</v>
      </c>
    </row>
    <row r="428" spans="1:15" ht="15" customHeight="1">
      <c r="A428" s="16">
        <v>420</v>
      </c>
      <c r="B428" s="16" t="s">
        <v>1579</v>
      </c>
      <c r="C428" s="18" t="s">
        <v>436</v>
      </c>
      <c r="D428" s="21"/>
      <c r="E428" s="21" t="s">
        <v>2308</v>
      </c>
      <c r="F428" s="24"/>
      <c r="G428" s="13">
        <v>12398</v>
      </c>
      <c r="H428" s="13">
        <v>15496</v>
      </c>
      <c r="I428" s="14">
        <v>13.330468164543376</v>
      </c>
      <c r="J428" s="15"/>
      <c r="K428" s="16">
        <f t="shared" si="30"/>
        <v>0</v>
      </c>
      <c r="L428" s="16">
        <f t="shared" si="31"/>
        <v>13.330468164543376</v>
      </c>
      <c r="M428" s="16">
        <f t="shared" si="32"/>
        <v>13.33</v>
      </c>
      <c r="N428" s="17">
        <f t="shared" si="33"/>
        <v>165265.34</v>
      </c>
      <c r="O428" s="17">
        <f t="shared" si="34"/>
        <v>206561.68</v>
      </c>
    </row>
    <row r="429" spans="1:15" ht="15" customHeight="1">
      <c r="A429" s="16">
        <v>421</v>
      </c>
      <c r="B429" s="16" t="s">
        <v>1580</v>
      </c>
      <c r="C429" s="18" t="s">
        <v>437</v>
      </c>
      <c r="D429" s="21"/>
      <c r="E429" s="21" t="s">
        <v>2308</v>
      </c>
      <c r="F429" s="24"/>
      <c r="G429" s="13">
        <v>12342</v>
      </c>
      <c r="H429" s="13">
        <v>15426</v>
      </c>
      <c r="I429" s="14">
        <v>5.5219798970326712</v>
      </c>
      <c r="J429" s="15"/>
      <c r="K429" s="16">
        <f t="shared" si="30"/>
        <v>0</v>
      </c>
      <c r="L429" s="16">
        <f t="shared" si="31"/>
        <v>5.5219798970326712</v>
      </c>
      <c r="M429" s="16">
        <f t="shared" si="32"/>
        <v>5.52</v>
      </c>
      <c r="N429" s="17">
        <f t="shared" si="33"/>
        <v>68127.839999999997</v>
      </c>
      <c r="O429" s="17">
        <f t="shared" si="34"/>
        <v>85151.51999999999</v>
      </c>
    </row>
    <row r="430" spans="1:15" ht="15" customHeight="1">
      <c r="A430" s="16">
        <v>422</v>
      </c>
      <c r="B430" s="16" t="s">
        <v>1581</v>
      </c>
      <c r="C430" s="18" t="s">
        <v>438</v>
      </c>
      <c r="D430" s="21"/>
      <c r="E430" s="21" t="s">
        <v>2308</v>
      </c>
      <c r="F430" s="24"/>
      <c r="G430" s="13">
        <v>12214</v>
      </c>
      <c r="H430" s="13">
        <v>15265</v>
      </c>
      <c r="I430" s="14">
        <v>371.71016747988921</v>
      </c>
      <c r="J430" s="15"/>
      <c r="K430" s="16">
        <f t="shared" si="30"/>
        <v>0</v>
      </c>
      <c r="L430" s="16">
        <f t="shared" si="31"/>
        <v>371.71016747988921</v>
      </c>
      <c r="M430" s="16">
        <f t="shared" si="32"/>
        <v>371.71</v>
      </c>
      <c r="N430" s="17">
        <f t="shared" si="33"/>
        <v>4540065.9399999995</v>
      </c>
      <c r="O430" s="17">
        <f t="shared" si="34"/>
        <v>5674153.1499999994</v>
      </c>
    </row>
    <row r="431" spans="1:15" ht="15" customHeight="1">
      <c r="A431" s="16">
        <v>423</v>
      </c>
      <c r="B431" s="16" t="s">
        <v>1582</v>
      </c>
      <c r="C431" s="18" t="s">
        <v>439</v>
      </c>
      <c r="D431" s="21"/>
      <c r="E431" s="21" t="s">
        <v>2308</v>
      </c>
      <c r="F431" s="24"/>
      <c r="G431" s="13">
        <v>12206</v>
      </c>
      <c r="H431" s="13">
        <v>15256</v>
      </c>
      <c r="I431" s="14">
        <v>66.807958511840354</v>
      </c>
      <c r="J431" s="15"/>
      <c r="K431" s="16">
        <f t="shared" si="30"/>
        <v>0</v>
      </c>
      <c r="L431" s="16">
        <f t="shared" si="31"/>
        <v>66.807958511840354</v>
      </c>
      <c r="M431" s="16">
        <f t="shared" si="32"/>
        <v>66.8</v>
      </c>
      <c r="N431" s="17">
        <f t="shared" si="33"/>
        <v>815360.79999999993</v>
      </c>
      <c r="O431" s="17">
        <f t="shared" si="34"/>
        <v>1019100.7999999999</v>
      </c>
    </row>
    <row r="432" spans="1:15" ht="15" customHeight="1">
      <c r="A432" s="16">
        <v>424</v>
      </c>
      <c r="B432" s="16" t="s">
        <v>1583</v>
      </c>
      <c r="C432" s="18" t="s">
        <v>440</v>
      </c>
      <c r="D432" s="21"/>
      <c r="E432" s="21" t="s">
        <v>2308</v>
      </c>
      <c r="F432" s="24"/>
      <c r="G432" s="13">
        <v>12010</v>
      </c>
      <c r="H432" s="13">
        <v>15009</v>
      </c>
      <c r="I432" s="14">
        <v>152.6224336955467</v>
      </c>
      <c r="J432" s="15"/>
      <c r="K432" s="16">
        <f t="shared" si="30"/>
        <v>0</v>
      </c>
      <c r="L432" s="16">
        <f t="shared" si="31"/>
        <v>152.6224336955467</v>
      </c>
      <c r="M432" s="16">
        <f t="shared" si="32"/>
        <v>152.62</v>
      </c>
      <c r="N432" s="17">
        <f t="shared" si="33"/>
        <v>1832966.2</v>
      </c>
      <c r="O432" s="17">
        <f t="shared" si="34"/>
        <v>2290673.58</v>
      </c>
    </row>
    <row r="433" spans="1:15" ht="15" customHeight="1">
      <c r="A433" s="16">
        <v>425</v>
      </c>
      <c r="B433" s="16" t="s">
        <v>1584</v>
      </c>
      <c r="C433" s="18" t="s">
        <v>441</v>
      </c>
      <c r="D433" s="21"/>
      <c r="E433" s="21" t="s">
        <v>2308</v>
      </c>
      <c r="F433" s="24"/>
      <c r="G433" s="13">
        <v>5904</v>
      </c>
      <c r="H433" s="13">
        <v>7379</v>
      </c>
      <c r="I433" s="14">
        <v>245.49830822363586</v>
      </c>
      <c r="J433" s="15"/>
      <c r="K433" s="16">
        <f t="shared" si="30"/>
        <v>0</v>
      </c>
      <c r="L433" s="16">
        <f t="shared" si="31"/>
        <v>245.49830822363586</v>
      </c>
      <c r="M433" s="16">
        <f t="shared" si="32"/>
        <v>245.49</v>
      </c>
      <c r="N433" s="17">
        <f t="shared" si="33"/>
        <v>1449372.96</v>
      </c>
      <c r="O433" s="17">
        <f t="shared" si="34"/>
        <v>1811470.71</v>
      </c>
    </row>
    <row r="434" spans="1:15" ht="15" customHeight="1">
      <c r="A434" s="16">
        <v>426</v>
      </c>
      <c r="B434" s="16" t="s">
        <v>1585</v>
      </c>
      <c r="C434" s="18" t="s">
        <v>442</v>
      </c>
      <c r="D434" s="21"/>
      <c r="E434" s="21" t="s">
        <v>2308</v>
      </c>
      <c r="F434" s="24"/>
      <c r="G434" s="13">
        <v>11733</v>
      </c>
      <c r="H434" s="13">
        <v>14665</v>
      </c>
      <c r="I434" s="14">
        <v>190.51858185795192</v>
      </c>
      <c r="J434" s="15"/>
      <c r="K434" s="16">
        <f t="shared" si="30"/>
        <v>0</v>
      </c>
      <c r="L434" s="16">
        <f t="shared" si="31"/>
        <v>190.51858185795192</v>
      </c>
      <c r="M434" s="16">
        <f t="shared" si="32"/>
        <v>190.51</v>
      </c>
      <c r="N434" s="17">
        <f t="shared" si="33"/>
        <v>2235253.83</v>
      </c>
      <c r="O434" s="17">
        <f t="shared" si="34"/>
        <v>2793829.15</v>
      </c>
    </row>
    <row r="435" spans="1:15" ht="15" customHeight="1">
      <c r="A435" s="16">
        <v>427</v>
      </c>
      <c r="B435" s="16" t="s">
        <v>1586</v>
      </c>
      <c r="C435" s="18" t="s">
        <v>443</v>
      </c>
      <c r="D435" s="21"/>
      <c r="E435" s="21" t="s">
        <v>2308</v>
      </c>
      <c r="F435" s="24"/>
      <c r="G435" s="13">
        <v>5843</v>
      </c>
      <c r="H435" s="13">
        <v>7300</v>
      </c>
      <c r="I435" s="14">
        <v>996.33661912526247</v>
      </c>
      <c r="J435" s="15"/>
      <c r="K435" s="16">
        <f t="shared" si="30"/>
        <v>0</v>
      </c>
      <c r="L435" s="16">
        <f t="shared" si="31"/>
        <v>996.33661912526247</v>
      </c>
      <c r="M435" s="16">
        <f t="shared" si="32"/>
        <v>996.33</v>
      </c>
      <c r="N435" s="17">
        <f t="shared" si="33"/>
        <v>5821556.1900000004</v>
      </c>
      <c r="O435" s="17">
        <f t="shared" si="34"/>
        <v>7273209</v>
      </c>
    </row>
    <row r="436" spans="1:15" ht="15" customHeight="1">
      <c r="A436" s="16">
        <v>428</v>
      </c>
      <c r="B436" s="16" t="s">
        <v>1587</v>
      </c>
      <c r="C436" s="18" t="s">
        <v>444</v>
      </c>
      <c r="D436" s="21"/>
      <c r="E436" s="21" t="s">
        <v>2308</v>
      </c>
      <c r="F436" s="24"/>
      <c r="G436" s="13">
        <v>11569</v>
      </c>
      <c r="H436" s="13">
        <v>14461</v>
      </c>
      <c r="I436" s="14">
        <v>4506.5093936401599</v>
      </c>
      <c r="J436" s="15"/>
      <c r="K436" s="16">
        <f t="shared" si="30"/>
        <v>0</v>
      </c>
      <c r="L436" s="16">
        <f t="shared" si="31"/>
        <v>4506.5093936401599</v>
      </c>
      <c r="M436" s="16">
        <f t="shared" si="32"/>
        <v>4506.5</v>
      </c>
      <c r="N436" s="17">
        <f t="shared" si="33"/>
        <v>52135698.5</v>
      </c>
      <c r="O436" s="17">
        <f t="shared" si="34"/>
        <v>65168496.5</v>
      </c>
    </row>
    <row r="437" spans="1:15" ht="15" customHeight="1">
      <c r="A437" s="16">
        <v>429</v>
      </c>
      <c r="B437" s="16" t="s">
        <v>1588</v>
      </c>
      <c r="C437" s="18" t="s">
        <v>445</v>
      </c>
      <c r="D437" s="21"/>
      <c r="E437" s="21" t="s">
        <v>2308</v>
      </c>
      <c r="F437" s="24"/>
      <c r="G437" s="13">
        <v>11552</v>
      </c>
      <c r="H437" s="13">
        <v>14438</v>
      </c>
      <c r="I437" s="14">
        <v>1407.8455581103226</v>
      </c>
      <c r="J437" s="15"/>
      <c r="K437" s="16">
        <f t="shared" si="30"/>
        <v>0</v>
      </c>
      <c r="L437" s="16">
        <f t="shared" si="31"/>
        <v>1407.8455581103226</v>
      </c>
      <c r="M437" s="16">
        <f t="shared" si="32"/>
        <v>1407.84</v>
      </c>
      <c r="N437" s="17">
        <f t="shared" si="33"/>
        <v>16263367.68</v>
      </c>
      <c r="O437" s="17">
        <f t="shared" si="34"/>
        <v>20326393.919999998</v>
      </c>
    </row>
    <row r="438" spans="1:15" ht="15" customHeight="1">
      <c r="A438" s="16">
        <v>430</v>
      </c>
      <c r="B438" s="16" t="s">
        <v>1589</v>
      </c>
      <c r="C438" s="18" t="s">
        <v>446</v>
      </c>
      <c r="D438" s="21"/>
      <c r="E438" s="21" t="s">
        <v>2308</v>
      </c>
      <c r="F438" s="24"/>
      <c r="G438" s="13">
        <v>11391</v>
      </c>
      <c r="H438" s="13">
        <v>14237</v>
      </c>
      <c r="I438" s="14">
        <v>279.14069957135018</v>
      </c>
      <c r="J438" s="15"/>
      <c r="K438" s="16">
        <f t="shared" si="30"/>
        <v>0</v>
      </c>
      <c r="L438" s="16">
        <f t="shared" si="31"/>
        <v>279.14069957135018</v>
      </c>
      <c r="M438" s="16">
        <f t="shared" si="32"/>
        <v>279.14</v>
      </c>
      <c r="N438" s="17">
        <f t="shared" si="33"/>
        <v>3179683.7399999998</v>
      </c>
      <c r="O438" s="17">
        <f t="shared" si="34"/>
        <v>3974116.1799999997</v>
      </c>
    </row>
    <row r="439" spans="1:15" ht="15" customHeight="1">
      <c r="A439" s="16">
        <v>431</v>
      </c>
      <c r="B439" s="16" t="s">
        <v>1590</v>
      </c>
      <c r="C439" s="18" t="s">
        <v>447</v>
      </c>
      <c r="D439" s="21"/>
      <c r="E439" s="21" t="s">
        <v>2308</v>
      </c>
      <c r="F439" s="24"/>
      <c r="G439" s="13">
        <v>5675</v>
      </c>
      <c r="H439" s="13">
        <v>7091</v>
      </c>
      <c r="I439" s="14">
        <v>10.202073996713793</v>
      </c>
      <c r="J439" s="15"/>
      <c r="K439" s="16">
        <f t="shared" si="30"/>
        <v>0</v>
      </c>
      <c r="L439" s="16">
        <f t="shared" si="31"/>
        <v>10.202073996713793</v>
      </c>
      <c r="M439" s="16">
        <f t="shared" si="32"/>
        <v>10.199999999999999</v>
      </c>
      <c r="N439" s="17">
        <f t="shared" si="33"/>
        <v>57884.999999999993</v>
      </c>
      <c r="O439" s="17">
        <f t="shared" si="34"/>
        <v>72328.2</v>
      </c>
    </row>
    <row r="440" spans="1:15" ht="15" customHeight="1">
      <c r="A440" s="16">
        <v>432</v>
      </c>
      <c r="B440" s="16" t="s">
        <v>1591</v>
      </c>
      <c r="C440" s="18" t="s">
        <v>448</v>
      </c>
      <c r="D440" s="21"/>
      <c r="E440" s="21" t="s">
        <v>2308</v>
      </c>
      <c r="F440" s="24"/>
      <c r="G440" s="13">
        <v>5529</v>
      </c>
      <c r="H440" s="13">
        <v>6905</v>
      </c>
      <c r="I440" s="14">
        <v>10.202073996713793</v>
      </c>
      <c r="J440" s="15"/>
      <c r="K440" s="16">
        <f t="shared" si="30"/>
        <v>0</v>
      </c>
      <c r="L440" s="16">
        <f t="shared" si="31"/>
        <v>10.202073996713793</v>
      </c>
      <c r="M440" s="16">
        <f t="shared" si="32"/>
        <v>10.199999999999999</v>
      </c>
      <c r="N440" s="17">
        <f t="shared" si="33"/>
        <v>56395.799999999996</v>
      </c>
      <c r="O440" s="17">
        <f t="shared" si="34"/>
        <v>70431</v>
      </c>
    </row>
    <row r="441" spans="1:15" ht="15" customHeight="1">
      <c r="A441" s="16">
        <v>433</v>
      </c>
      <c r="B441" s="16" t="s">
        <v>1592</v>
      </c>
      <c r="C441" s="18" t="s">
        <v>449</v>
      </c>
      <c r="D441" s="21"/>
      <c r="E441" s="21" t="s">
        <v>2308</v>
      </c>
      <c r="F441" s="24"/>
      <c r="G441" s="13">
        <v>11030</v>
      </c>
      <c r="H441" s="13">
        <v>13786</v>
      </c>
      <c r="I441" s="14">
        <v>79.343765423238651</v>
      </c>
      <c r="J441" s="15"/>
      <c r="K441" s="16">
        <f t="shared" si="30"/>
        <v>0</v>
      </c>
      <c r="L441" s="16">
        <f t="shared" si="31"/>
        <v>79.343765423238651</v>
      </c>
      <c r="M441" s="16">
        <f t="shared" si="32"/>
        <v>79.34</v>
      </c>
      <c r="N441" s="17">
        <f t="shared" si="33"/>
        <v>875120.20000000007</v>
      </c>
      <c r="O441" s="17">
        <f t="shared" si="34"/>
        <v>1093781.24</v>
      </c>
    </row>
    <row r="442" spans="1:15" ht="15" customHeight="1">
      <c r="A442" s="16">
        <v>434</v>
      </c>
      <c r="B442" s="16" t="s">
        <v>1593</v>
      </c>
      <c r="C442" s="18" t="s">
        <v>450</v>
      </c>
      <c r="D442" s="21"/>
      <c r="E442" s="21" t="s">
        <v>2308</v>
      </c>
      <c r="F442" s="24"/>
      <c r="G442" s="13">
        <v>10996</v>
      </c>
      <c r="H442" s="13">
        <v>13744</v>
      </c>
      <c r="I442" s="14">
        <v>179.10338907070485</v>
      </c>
      <c r="J442" s="15"/>
      <c r="K442" s="16">
        <f t="shared" si="30"/>
        <v>0</v>
      </c>
      <c r="L442" s="16">
        <f t="shared" si="31"/>
        <v>179.10338907070485</v>
      </c>
      <c r="M442" s="16">
        <f t="shared" si="32"/>
        <v>179.1</v>
      </c>
      <c r="N442" s="17">
        <f t="shared" si="33"/>
        <v>1969383.5999999999</v>
      </c>
      <c r="O442" s="17">
        <f t="shared" si="34"/>
        <v>2461550.4</v>
      </c>
    </row>
    <row r="443" spans="1:15" ht="15" customHeight="1">
      <c r="A443" s="16">
        <v>435</v>
      </c>
      <c r="B443" s="16" t="s">
        <v>1594</v>
      </c>
      <c r="C443" s="18" t="s">
        <v>451</v>
      </c>
      <c r="D443" s="21"/>
      <c r="E443" s="21" t="s">
        <v>2308</v>
      </c>
      <c r="F443" s="24"/>
      <c r="G443" s="13">
        <v>10996</v>
      </c>
      <c r="H443" s="13">
        <v>13742</v>
      </c>
      <c r="I443" s="14">
        <v>296.47077674939266</v>
      </c>
      <c r="J443" s="15"/>
      <c r="K443" s="16">
        <f t="shared" si="30"/>
        <v>0</v>
      </c>
      <c r="L443" s="16">
        <f t="shared" si="31"/>
        <v>296.47077674939266</v>
      </c>
      <c r="M443" s="16">
        <f t="shared" si="32"/>
        <v>296.47000000000003</v>
      </c>
      <c r="N443" s="17">
        <f t="shared" si="33"/>
        <v>3259984.12</v>
      </c>
      <c r="O443" s="17">
        <f t="shared" si="34"/>
        <v>4074090.74</v>
      </c>
    </row>
    <row r="444" spans="1:15" ht="15" customHeight="1">
      <c r="A444" s="16">
        <v>436</v>
      </c>
      <c r="B444" s="16" t="s">
        <v>1595</v>
      </c>
      <c r="C444" s="18" t="s">
        <v>452</v>
      </c>
      <c r="D444" s="21"/>
      <c r="E444" s="21" t="s">
        <v>2308</v>
      </c>
      <c r="F444" s="24"/>
      <c r="G444" s="13">
        <v>10857</v>
      </c>
      <c r="H444" s="13">
        <v>13570</v>
      </c>
      <c r="I444" s="14">
        <v>14.351418574970857</v>
      </c>
      <c r="J444" s="15"/>
      <c r="K444" s="16">
        <f t="shared" si="30"/>
        <v>0</v>
      </c>
      <c r="L444" s="16">
        <f t="shared" si="31"/>
        <v>14.351418574970857</v>
      </c>
      <c r="M444" s="16">
        <f t="shared" si="32"/>
        <v>14.35</v>
      </c>
      <c r="N444" s="17">
        <f t="shared" si="33"/>
        <v>155797.94999999998</v>
      </c>
      <c r="O444" s="17">
        <f t="shared" si="34"/>
        <v>194729.5</v>
      </c>
    </row>
    <row r="445" spans="1:15" ht="15" customHeight="1">
      <c r="A445" s="16">
        <v>437</v>
      </c>
      <c r="B445" s="16" t="s">
        <v>1596</v>
      </c>
      <c r="C445" s="18" t="s">
        <v>453</v>
      </c>
      <c r="D445" s="21"/>
      <c r="E445" s="21" t="s">
        <v>2308</v>
      </c>
      <c r="F445" s="24"/>
      <c r="G445" s="13">
        <v>5377</v>
      </c>
      <c r="H445" s="13">
        <v>6720</v>
      </c>
      <c r="I445" s="14">
        <v>42.292331375747331</v>
      </c>
      <c r="J445" s="15"/>
      <c r="K445" s="16">
        <f t="shared" si="30"/>
        <v>0</v>
      </c>
      <c r="L445" s="16">
        <f t="shared" si="31"/>
        <v>42.292331375747331</v>
      </c>
      <c r="M445" s="16">
        <f t="shared" si="32"/>
        <v>42.29</v>
      </c>
      <c r="N445" s="17">
        <f t="shared" si="33"/>
        <v>227393.33</v>
      </c>
      <c r="O445" s="17">
        <f t="shared" si="34"/>
        <v>284188.79999999999</v>
      </c>
    </row>
    <row r="446" spans="1:15" ht="15" customHeight="1">
      <c r="A446" s="26">
        <v>438</v>
      </c>
      <c r="B446" s="26" t="s">
        <v>1597</v>
      </c>
      <c r="C446" s="27" t="s">
        <v>454</v>
      </c>
      <c r="D446" s="28"/>
      <c r="E446" s="28" t="s">
        <v>2308</v>
      </c>
      <c r="F446" s="29" t="s">
        <v>2342</v>
      </c>
      <c r="G446" s="30">
        <v>10745</v>
      </c>
      <c r="H446" s="30">
        <v>13428</v>
      </c>
      <c r="I446" s="31">
        <v>238.91</v>
      </c>
      <c r="J446" s="32"/>
      <c r="K446" s="26">
        <f t="shared" si="30"/>
        <v>0</v>
      </c>
      <c r="L446" s="26">
        <f t="shared" si="31"/>
        <v>238.91</v>
      </c>
      <c r="M446" s="26">
        <f t="shared" si="32"/>
        <v>238.91</v>
      </c>
      <c r="N446" s="33">
        <f t="shared" si="33"/>
        <v>2567087.9500000002</v>
      </c>
      <c r="O446" s="33">
        <f t="shared" si="34"/>
        <v>3208083.48</v>
      </c>
    </row>
    <row r="447" spans="1:15" ht="15" customHeight="1">
      <c r="A447" s="16">
        <v>439</v>
      </c>
      <c r="B447" s="16" t="s">
        <v>1598</v>
      </c>
      <c r="C447" s="18" t="s">
        <v>455</v>
      </c>
      <c r="D447" s="21"/>
      <c r="E447" s="21" t="s">
        <v>2308</v>
      </c>
      <c r="F447" s="24"/>
      <c r="G447" s="13">
        <v>10677</v>
      </c>
      <c r="H447" s="13">
        <v>13344</v>
      </c>
      <c r="I447" s="14">
        <v>74.572187621376784</v>
      </c>
      <c r="J447" s="15"/>
      <c r="K447" s="16">
        <f t="shared" si="30"/>
        <v>0</v>
      </c>
      <c r="L447" s="16">
        <f t="shared" si="31"/>
        <v>74.572187621376784</v>
      </c>
      <c r="M447" s="16">
        <f t="shared" si="32"/>
        <v>74.569999999999993</v>
      </c>
      <c r="N447" s="17">
        <f t="shared" si="33"/>
        <v>796183.8899999999</v>
      </c>
      <c r="O447" s="17">
        <f t="shared" si="34"/>
        <v>995062.08</v>
      </c>
    </row>
    <row r="448" spans="1:15" ht="15" customHeight="1">
      <c r="A448" s="16">
        <v>440</v>
      </c>
      <c r="B448" s="16" t="s">
        <v>1599</v>
      </c>
      <c r="C448" s="18" t="s">
        <v>456</v>
      </c>
      <c r="D448" s="21"/>
      <c r="E448" s="21" t="s">
        <v>2308</v>
      </c>
      <c r="F448" s="24"/>
      <c r="G448" s="13">
        <v>10584</v>
      </c>
      <c r="H448" s="13">
        <v>13228</v>
      </c>
      <c r="I448" s="14">
        <v>119.65302341470999</v>
      </c>
      <c r="J448" s="15"/>
      <c r="K448" s="16">
        <f t="shared" si="30"/>
        <v>0</v>
      </c>
      <c r="L448" s="16">
        <f t="shared" si="31"/>
        <v>119.65302341470999</v>
      </c>
      <c r="M448" s="16">
        <f t="shared" si="32"/>
        <v>119.65</v>
      </c>
      <c r="N448" s="17">
        <f t="shared" si="33"/>
        <v>1266375.6000000001</v>
      </c>
      <c r="O448" s="17">
        <f t="shared" si="34"/>
        <v>1582730.2000000002</v>
      </c>
    </row>
    <row r="449" spans="1:15" ht="15" customHeight="1">
      <c r="A449" s="16">
        <v>441</v>
      </c>
      <c r="B449" s="16" t="s">
        <v>1600</v>
      </c>
      <c r="C449" s="18" t="s">
        <v>457</v>
      </c>
      <c r="D449" s="21"/>
      <c r="E449" s="21" t="s">
        <v>2308</v>
      </c>
      <c r="F449" s="24"/>
      <c r="G449" s="13">
        <v>5176</v>
      </c>
      <c r="H449" s="13">
        <v>6468</v>
      </c>
      <c r="I449" s="14">
        <v>95.873885711886246</v>
      </c>
      <c r="J449" s="15"/>
      <c r="K449" s="16">
        <f t="shared" si="30"/>
        <v>0</v>
      </c>
      <c r="L449" s="16">
        <f t="shared" si="31"/>
        <v>95.873885711886246</v>
      </c>
      <c r="M449" s="16">
        <f t="shared" si="32"/>
        <v>95.87</v>
      </c>
      <c r="N449" s="17">
        <f t="shared" si="33"/>
        <v>496223.12</v>
      </c>
      <c r="O449" s="17">
        <f t="shared" si="34"/>
        <v>620087.16</v>
      </c>
    </row>
    <row r="450" spans="1:15" ht="15" customHeight="1">
      <c r="A450" s="16">
        <v>442</v>
      </c>
      <c r="B450" s="16" t="s">
        <v>1601</v>
      </c>
      <c r="C450" s="18" t="s">
        <v>458</v>
      </c>
      <c r="D450" s="21"/>
      <c r="E450" s="21" t="s">
        <v>2308</v>
      </c>
      <c r="F450" s="24"/>
      <c r="G450" s="13">
        <v>10229</v>
      </c>
      <c r="H450" s="13">
        <v>12786</v>
      </c>
      <c r="I450" s="14">
        <v>75.037191647994092</v>
      </c>
      <c r="J450" s="15"/>
      <c r="K450" s="16">
        <f t="shared" si="30"/>
        <v>0</v>
      </c>
      <c r="L450" s="16">
        <f t="shared" si="31"/>
        <v>75.037191647994092</v>
      </c>
      <c r="M450" s="16">
        <f t="shared" si="32"/>
        <v>75.03</v>
      </c>
      <c r="N450" s="17">
        <f t="shared" si="33"/>
        <v>767481.87</v>
      </c>
      <c r="O450" s="17">
        <f t="shared" si="34"/>
        <v>959333.58</v>
      </c>
    </row>
    <row r="451" spans="1:15" ht="15" customHeight="1">
      <c r="A451" s="16">
        <v>443</v>
      </c>
      <c r="B451" s="16" t="s">
        <v>1602</v>
      </c>
      <c r="C451" s="18" t="s">
        <v>459</v>
      </c>
      <c r="D451" s="21"/>
      <c r="E451" s="21" t="s">
        <v>2308</v>
      </c>
      <c r="F451" s="24"/>
      <c r="G451" s="13">
        <v>10168</v>
      </c>
      <c r="H451" s="13">
        <v>12707</v>
      </c>
      <c r="I451" s="14">
        <v>160.69366989915474</v>
      </c>
      <c r="J451" s="15"/>
      <c r="K451" s="16">
        <f t="shared" si="30"/>
        <v>0</v>
      </c>
      <c r="L451" s="16">
        <f t="shared" si="31"/>
        <v>160.69366989915474</v>
      </c>
      <c r="M451" s="16">
        <f t="shared" si="32"/>
        <v>160.69</v>
      </c>
      <c r="N451" s="17">
        <f t="shared" si="33"/>
        <v>1633895.92</v>
      </c>
      <c r="O451" s="17">
        <f t="shared" si="34"/>
        <v>2041887.83</v>
      </c>
    </row>
    <row r="452" spans="1:15" ht="15" customHeight="1">
      <c r="A452" s="16">
        <v>444</v>
      </c>
      <c r="B452" s="16" t="s">
        <v>1603</v>
      </c>
      <c r="C452" s="18" t="s">
        <v>460</v>
      </c>
      <c r="D452" s="21"/>
      <c r="E452" s="21" t="s">
        <v>2308</v>
      </c>
      <c r="F452" s="24"/>
      <c r="G452" s="13">
        <v>10062</v>
      </c>
      <c r="H452" s="13">
        <v>12574</v>
      </c>
      <c r="I452" s="14">
        <v>71.385308395212292</v>
      </c>
      <c r="J452" s="15"/>
      <c r="K452" s="16">
        <f t="shared" si="30"/>
        <v>0</v>
      </c>
      <c r="L452" s="16">
        <f t="shared" si="31"/>
        <v>71.385308395212292</v>
      </c>
      <c r="M452" s="16">
        <f t="shared" si="32"/>
        <v>71.38</v>
      </c>
      <c r="N452" s="17">
        <f t="shared" si="33"/>
        <v>718225.55999999994</v>
      </c>
      <c r="O452" s="17">
        <f t="shared" si="34"/>
        <v>897532.12</v>
      </c>
    </row>
    <row r="453" spans="1:15" ht="15" customHeight="1">
      <c r="A453" s="16">
        <v>445</v>
      </c>
      <c r="B453" s="16" t="s">
        <v>1604</v>
      </c>
      <c r="C453" s="18" t="s">
        <v>461</v>
      </c>
      <c r="D453" s="21"/>
      <c r="E453" s="21" t="s">
        <v>2308</v>
      </c>
      <c r="F453" s="24"/>
      <c r="G453" s="13">
        <v>9990</v>
      </c>
      <c r="H453" s="13">
        <v>12486</v>
      </c>
      <c r="I453" s="14">
        <v>218.33544688778952</v>
      </c>
      <c r="J453" s="15"/>
      <c r="K453" s="16">
        <f t="shared" si="30"/>
        <v>0</v>
      </c>
      <c r="L453" s="16">
        <f t="shared" si="31"/>
        <v>218.33544688778952</v>
      </c>
      <c r="M453" s="16">
        <f t="shared" si="32"/>
        <v>218.33</v>
      </c>
      <c r="N453" s="17">
        <f t="shared" si="33"/>
        <v>2181116.7000000002</v>
      </c>
      <c r="O453" s="17">
        <f t="shared" si="34"/>
        <v>2726068.3800000004</v>
      </c>
    </row>
    <row r="454" spans="1:15" ht="15" customHeight="1">
      <c r="A454" s="16">
        <v>446</v>
      </c>
      <c r="B454" s="16" t="s">
        <v>1605</v>
      </c>
      <c r="C454" s="18" t="s">
        <v>462</v>
      </c>
      <c r="D454" s="21"/>
      <c r="E454" s="21" t="s">
        <v>2308</v>
      </c>
      <c r="F454" s="24"/>
      <c r="G454" s="13">
        <v>9989</v>
      </c>
      <c r="H454" s="13">
        <v>12484</v>
      </c>
      <c r="I454" s="14">
        <v>5.7423913077757938</v>
      </c>
      <c r="J454" s="15"/>
      <c r="K454" s="16">
        <f t="shared" si="30"/>
        <v>0</v>
      </c>
      <c r="L454" s="16">
        <f t="shared" si="31"/>
        <v>5.7423913077757938</v>
      </c>
      <c r="M454" s="16">
        <f t="shared" si="32"/>
        <v>5.74</v>
      </c>
      <c r="N454" s="17">
        <f t="shared" si="33"/>
        <v>57336.86</v>
      </c>
      <c r="O454" s="17">
        <f t="shared" si="34"/>
        <v>71658.16</v>
      </c>
    </row>
    <row r="455" spans="1:15" ht="15" customHeight="1">
      <c r="A455" s="16">
        <v>447</v>
      </c>
      <c r="B455" s="16" t="s">
        <v>1606</v>
      </c>
      <c r="C455" s="18" t="s">
        <v>463</v>
      </c>
      <c r="D455" s="21"/>
      <c r="E455" s="21" t="s">
        <v>2308</v>
      </c>
      <c r="F455" s="24"/>
      <c r="G455" s="13">
        <v>9956</v>
      </c>
      <c r="H455" s="13">
        <v>12444</v>
      </c>
      <c r="I455" s="14">
        <v>11.760763237640788</v>
      </c>
      <c r="J455" s="15"/>
      <c r="K455" s="16">
        <f t="shared" si="30"/>
        <v>0</v>
      </c>
      <c r="L455" s="16">
        <f t="shared" si="31"/>
        <v>11.760763237640788</v>
      </c>
      <c r="M455" s="16">
        <f t="shared" si="32"/>
        <v>11.76</v>
      </c>
      <c r="N455" s="17">
        <f t="shared" si="33"/>
        <v>117082.56</v>
      </c>
      <c r="O455" s="17">
        <f t="shared" si="34"/>
        <v>146341.44</v>
      </c>
    </row>
    <row r="456" spans="1:15" ht="15" customHeight="1">
      <c r="A456" s="16">
        <v>448</v>
      </c>
      <c r="B456" s="16" t="s">
        <v>1607</v>
      </c>
      <c r="C456" s="18" t="s">
        <v>464</v>
      </c>
      <c r="D456" s="21"/>
      <c r="E456" s="21" t="s">
        <v>2308</v>
      </c>
      <c r="F456" s="24"/>
      <c r="G456" s="13">
        <v>9782</v>
      </c>
      <c r="H456" s="13">
        <v>12225</v>
      </c>
      <c r="I456" s="14">
        <v>40.512116282923536</v>
      </c>
      <c r="J456" s="15"/>
      <c r="K456" s="16">
        <f t="shared" si="30"/>
        <v>0</v>
      </c>
      <c r="L456" s="16">
        <f t="shared" si="31"/>
        <v>40.512116282923536</v>
      </c>
      <c r="M456" s="16">
        <f t="shared" si="32"/>
        <v>40.51</v>
      </c>
      <c r="N456" s="17">
        <f t="shared" si="33"/>
        <v>396268.82</v>
      </c>
      <c r="O456" s="17">
        <f t="shared" si="34"/>
        <v>495234.75</v>
      </c>
    </row>
    <row r="457" spans="1:15" ht="15" customHeight="1">
      <c r="A457" s="16">
        <v>449</v>
      </c>
      <c r="B457" s="16" t="s">
        <v>1608</v>
      </c>
      <c r="C457" s="18" t="s">
        <v>465</v>
      </c>
      <c r="D457" s="21"/>
      <c r="E457" s="21" t="s">
        <v>2308</v>
      </c>
      <c r="F457" s="24"/>
      <c r="G457" s="13">
        <v>9704</v>
      </c>
      <c r="H457" s="13">
        <v>12127</v>
      </c>
      <c r="I457" s="14">
        <v>8.4944667819966764</v>
      </c>
      <c r="J457" s="15"/>
      <c r="K457" s="16">
        <f t="shared" ref="K457:K520" si="35">I457*J457</f>
        <v>0</v>
      </c>
      <c r="L457" s="16">
        <f t="shared" ref="L457:L520" si="36">I457-K457</f>
        <v>8.4944667819966764</v>
      </c>
      <c r="M457" s="16">
        <f t="shared" ref="M457:M520" si="37">TRUNC(L457,2)</f>
        <v>8.49</v>
      </c>
      <c r="N457" s="17">
        <f t="shared" ref="N457:N520" si="38">G457*M457</f>
        <v>82386.960000000006</v>
      </c>
      <c r="O457" s="17">
        <f t="shared" ref="O457:O520" si="39">H457*M457</f>
        <v>102958.23</v>
      </c>
    </row>
    <row r="458" spans="1:15" ht="15" customHeight="1">
      <c r="A458" s="16">
        <v>450</v>
      </c>
      <c r="B458" s="16" t="s">
        <v>1609</v>
      </c>
      <c r="C458" s="18" t="s">
        <v>466</v>
      </c>
      <c r="D458" s="21"/>
      <c r="E458" s="21" t="s">
        <v>2308</v>
      </c>
      <c r="F458" s="24"/>
      <c r="G458" s="13">
        <v>9604</v>
      </c>
      <c r="H458" s="13">
        <v>12004</v>
      </c>
      <c r="I458" s="14">
        <v>8.9792877160464286</v>
      </c>
      <c r="J458" s="15"/>
      <c r="K458" s="16">
        <f t="shared" si="35"/>
        <v>0</v>
      </c>
      <c r="L458" s="16">
        <f t="shared" si="36"/>
        <v>8.9792877160464286</v>
      </c>
      <c r="M458" s="16">
        <f t="shared" si="37"/>
        <v>8.9700000000000006</v>
      </c>
      <c r="N458" s="17">
        <f t="shared" si="38"/>
        <v>86147.88</v>
      </c>
      <c r="O458" s="17">
        <f t="shared" si="39"/>
        <v>107675.88</v>
      </c>
    </row>
    <row r="459" spans="1:15" ht="15" customHeight="1">
      <c r="A459" s="16">
        <v>451</v>
      </c>
      <c r="B459" s="16" t="s">
        <v>1610</v>
      </c>
      <c r="C459" s="18" t="s">
        <v>467</v>
      </c>
      <c r="D459" s="21"/>
      <c r="E459" s="21" t="s">
        <v>2308</v>
      </c>
      <c r="F459" s="24"/>
      <c r="G459" s="13">
        <v>170</v>
      </c>
      <c r="H459" s="13">
        <v>212</v>
      </c>
      <c r="I459" s="14">
        <v>5000</v>
      </c>
      <c r="J459" s="15"/>
      <c r="K459" s="16">
        <f t="shared" si="35"/>
        <v>0</v>
      </c>
      <c r="L459" s="16">
        <f t="shared" si="36"/>
        <v>5000</v>
      </c>
      <c r="M459" s="16">
        <f t="shared" si="37"/>
        <v>5000</v>
      </c>
      <c r="N459" s="17">
        <f t="shared" si="38"/>
        <v>850000</v>
      </c>
      <c r="O459" s="17">
        <f t="shared" si="39"/>
        <v>1060000</v>
      </c>
    </row>
    <row r="460" spans="1:15" ht="15" customHeight="1">
      <c r="A460" s="16">
        <v>452</v>
      </c>
      <c r="B460" s="16" t="s">
        <v>1611</v>
      </c>
      <c r="C460" s="18" t="s">
        <v>468</v>
      </c>
      <c r="D460" s="21"/>
      <c r="E460" s="21" t="s">
        <v>2308</v>
      </c>
      <c r="F460" s="24"/>
      <c r="G460" s="13">
        <v>9472</v>
      </c>
      <c r="H460" s="13">
        <v>11838</v>
      </c>
      <c r="I460" s="14">
        <v>159.87872847543986</v>
      </c>
      <c r="J460" s="15"/>
      <c r="K460" s="16">
        <f t="shared" si="35"/>
        <v>0</v>
      </c>
      <c r="L460" s="16">
        <f t="shared" si="36"/>
        <v>159.87872847543986</v>
      </c>
      <c r="M460" s="16">
        <f t="shared" si="37"/>
        <v>159.87</v>
      </c>
      <c r="N460" s="17">
        <f t="shared" si="38"/>
        <v>1514288.6400000001</v>
      </c>
      <c r="O460" s="17">
        <f t="shared" si="39"/>
        <v>1892541.06</v>
      </c>
    </row>
    <row r="461" spans="1:15" ht="15" customHeight="1">
      <c r="A461" s="16">
        <v>453</v>
      </c>
      <c r="B461" s="16" t="s">
        <v>1612</v>
      </c>
      <c r="C461" s="18" t="s">
        <v>469</v>
      </c>
      <c r="D461" s="21"/>
      <c r="E461" s="21" t="s">
        <v>2308</v>
      </c>
      <c r="F461" s="24"/>
      <c r="G461" s="13">
        <v>9463</v>
      </c>
      <c r="H461" s="13">
        <v>11826</v>
      </c>
      <c r="I461" s="14">
        <v>143.3295904734824</v>
      </c>
      <c r="J461" s="15"/>
      <c r="K461" s="16">
        <f t="shared" si="35"/>
        <v>0</v>
      </c>
      <c r="L461" s="16">
        <f t="shared" si="36"/>
        <v>143.3295904734824</v>
      </c>
      <c r="M461" s="16">
        <f t="shared" si="37"/>
        <v>143.32</v>
      </c>
      <c r="N461" s="17">
        <f t="shared" si="38"/>
        <v>1356237.16</v>
      </c>
      <c r="O461" s="17">
        <f t="shared" si="39"/>
        <v>1694902.3199999998</v>
      </c>
    </row>
    <row r="462" spans="1:15" ht="15" customHeight="1">
      <c r="A462" s="16">
        <v>454</v>
      </c>
      <c r="B462" s="16" t="s">
        <v>1613</v>
      </c>
      <c r="C462" s="18" t="s">
        <v>470</v>
      </c>
      <c r="D462" s="21"/>
      <c r="E462" s="21" t="s">
        <v>2318</v>
      </c>
      <c r="F462" s="24"/>
      <c r="G462" s="13">
        <v>336</v>
      </c>
      <c r="H462" s="13">
        <v>419</v>
      </c>
      <c r="I462" s="14">
        <v>133.6958093321546</v>
      </c>
      <c r="J462" s="15"/>
      <c r="K462" s="16">
        <f t="shared" si="35"/>
        <v>0</v>
      </c>
      <c r="L462" s="16">
        <f t="shared" si="36"/>
        <v>133.6958093321546</v>
      </c>
      <c r="M462" s="16">
        <f t="shared" si="37"/>
        <v>133.69</v>
      </c>
      <c r="N462" s="17">
        <f t="shared" si="38"/>
        <v>44919.839999999997</v>
      </c>
      <c r="O462" s="17">
        <f t="shared" si="39"/>
        <v>56016.11</v>
      </c>
    </row>
    <row r="463" spans="1:15" ht="15" customHeight="1">
      <c r="A463" s="26">
        <v>455</v>
      </c>
      <c r="B463" s="26" t="s">
        <v>1614</v>
      </c>
      <c r="C463" s="27" t="s">
        <v>471</v>
      </c>
      <c r="D463" s="28"/>
      <c r="E463" s="28" t="s">
        <v>2308</v>
      </c>
      <c r="F463" s="29" t="s">
        <v>2332</v>
      </c>
      <c r="G463" s="30">
        <v>4470</v>
      </c>
      <c r="H463" s="30">
        <v>5586</v>
      </c>
      <c r="I463" s="31">
        <v>59.63</v>
      </c>
      <c r="J463" s="32"/>
      <c r="K463" s="26">
        <f t="shared" si="35"/>
        <v>0</v>
      </c>
      <c r="L463" s="26">
        <f t="shared" si="36"/>
        <v>59.63</v>
      </c>
      <c r="M463" s="26">
        <f t="shared" si="37"/>
        <v>59.63</v>
      </c>
      <c r="N463" s="33">
        <f t="shared" si="38"/>
        <v>266546.10000000003</v>
      </c>
      <c r="O463" s="33">
        <f t="shared" si="39"/>
        <v>333093.18</v>
      </c>
    </row>
    <row r="464" spans="1:15" ht="15" customHeight="1">
      <c r="A464" s="16">
        <v>456</v>
      </c>
      <c r="B464" s="16" t="s">
        <v>1615</v>
      </c>
      <c r="C464" s="18" t="s">
        <v>472</v>
      </c>
      <c r="D464" s="21"/>
      <c r="E464" s="21" t="s">
        <v>2308</v>
      </c>
      <c r="F464" s="24"/>
      <c r="G464" s="13">
        <v>8897</v>
      </c>
      <c r="H464" s="13">
        <v>11120</v>
      </c>
      <c r="I464" s="14">
        <v>184.9866991047991</v>
      </c>
      <c r="J464" s="15"/>
      <c r="K464" s="16">
        <f t="shared" si="35"/>
        <v>0</v>
      </c>
      <c r="L464" s="16">
        <f t="shared" si="36"/>
        <v>184.9866991047991</v>
      </c>
      <c r="M464" s="16">
        <f t="shared" si="37"/>
        <v>184.98</v>
      </c>
      <c r="N464" s="17">
        <f t="shared" si="38"/>
        <v>1645767.0599999998</v>
      </c>
      <c r="O464" s="17">
        <f t="shared" si="39"/>
        <v>2056977.5999999999</v>
      </c>
    </row>
    <row r="465" spans="1:15" ht="15" customHeight="1">
      <c r="A465" s="16">
        <v>457</v>
      </c>
      <c r="B465" s="16" t="s">
        <v>1616</v>
      </c>
      <c r="C465" s="18" t="s">
        <v>473</v>
      </c>
      <c r="D465" s="21"/>
      <c r="E465" s="21" t="s">
        <v>2308</v>
      </c>
      <c r="F465" s="24"/>
      <c r="G465" s="13">
        <v>8757</v>
      </c>
      <c r="H465" s="13">
        <v>10943</v>
      </c>
      <c r="I465" s="14">
        <v>157.60519551989165</v>
      </c>
      <c r="J465" s="15"/>
      <c r="K465" s="16">
        <f t="shared" si="35"/>
        <v>0</v>
      </c>
      <c r="L465" s="16">
        <f t="shared" si="36"/>
        <v>157.60519551989165</v>
      </c>
      <c r="M465" s="16">
        <f t="shared" si="37"/>
        <v>157.6</v>
      </c>
      <c r="N465" s="17">
        <f t="shared" si="38"/>
        <v>1380103.2</v>
      </c>
      <c r="O465" s="17">
        <f t="shared" si="39"/>
        <v>1724616.8</v>
      </c>
    </row>
    <row r="466" spans="1:15" ht="15" customHeight="1">
      <c r="A466" s="16">
        <v>458</v>
      </c>
      <c r="B466" s="16" t="s">
        <v>1617</v>
      </c>
      <c r="C466" s="18" t="s">
        <v>474</v>
      </c>
      <c r="D466" s="21"/>
      <c r="E466" s="21" t="s">
        <v>2308</v>
      </c>
      <c r="F466" s="24"/>
      <c r="G466" s="13">
        <v>8747</v>
      </c>
      <c r="H466" s="13">
        <v>10931</v>
      </c>
      <c r="I466" s="14">
        <v>103.47303288145912</v>
      </c>
      <c r="J466" s="15"/>
      <c r="K466" s="16">
        <f t="shared" si="35"/>
        <v>0</v>
      </c>
      <c r="L466" s="16">
        <f t="shared" si="36"/>
        <v>103.47303288145912</v>
      </c>
      <c r="M466" s="16">
        <f t="shared" si="37"/>
        <v>103.47</v>
      </c>
      <c r="N466" s="17">
        <f t="shared" si="38"/>
        <v>905052.09</v>
      </c>
      <c r="O466" s="17">
        <f t="shared" si="39"/>
        <v>1131030.57</v>
      </c>
    </row>
    <row r="467" spans="1:15" ht="15" customHeight="1">
      <c r="A467" s="16">
        <v>459</v>
      </c>
      <c r="B467" s="16" t="s">
        <v>1618</v>
      </c>
      <c r="C467" s="18" t="s">
        <v>475</v>
      </c>
      <c r="D467" s="21"/>
      <c r="E467" s="21" t="s">
        <v>2320</v>
      </c>
      <c r="F467" s="24"/>
      <c r="G467" s="13">
        <v>166</v>
      </c>
      <c r="H467" s="13">
        <v>207</v>
      </c>
      <c r="I467" s="14">
        <v>5000</v>
      </c>
      <c r="J467" s="15"/>
      <c r="K467" s="16">
        <f t="shared" si="35"/>
        <v>0</v>
      </c>
      <c r="L467" s="16">
        <f t="shared" si="36"/>
        <v>5000</v>
      </c>
      <c r="M467" s="16">
        <f t="shared" si="37"/>
        <v>5000</v>
      </c>
      <c r="N467" s="17">
        <f t="shared" si="38"/>
        <v>830000</v>
      </c>
      <c r="O467" s="17">
        <f t="shared" si="39"/>
        <v>1035000</v>
      </c>
    </row>
    <row r="468" spans="1:15" ht="15" customHeight="1">
      <c r="A468" s="16">
        <v>460</v>
      </c>
      <c r="B468" s="16" t="s">
        <v>1619</v>
      </c>
      <c r="C468" s="18" t="s">
        <v>476</v>
      </c>
      <c r="D468" s="21"/>
      <c r="E468" s="21" t="s">
        <v>2318</v>
      </c>
      <c r="F468" s="24"/>
      <c r="G468" s="13">
        <v>181</v>
      </c>
      <c r="H468" s="13">
        <v>225</v>
      </c>
      <c r="I468" s="14">
        <v>471.5631761502753</v>
      </c>
      <c r="J468" s="15"/>
      <c r="K468" s="16">
        <f t="shared" si="35"/>
        <v>0</v>
      </c>
      <c r="L468" s="16">
        <f t="shared" si="36"/>
        <v>471.5631761502753</v>
      </c>
      <c r="M468" s="16">
        <f t="shared" si="37"/>
        <v>471.56</v>
      </c>
      <c r="N468" s="17">
        <f t="shared" si="38"/>
        <v>85352.36</v>
      </c>
      <c r="O468" s="17">
        <f t="shared" si="39"/>
        <v>106101</v>
      </c>
    </row>
    <row r="469" spans="1:15" ht="15" customHeight="1">
      <c r="A469" s="16">
        <v>461</v>
      </c>
      <c r="B469" s="16" t="s">
        <v>1620</v>
      </c>
      <c r="C469" s="18" t="s">
        <v>477</v>
      </c>
      <c r="D469" s="21"/>
      <c r="E469" s="21" t="s">
        <v>2308</v>
      </c>
      <c r="F469" s="24"/>
      <c r="G469" s="13">
        <v>8492</v>
      </c>
      <c r="H469" s="13">
        <v>10612</v>
      </c>
      <c r="I469" s="14">
        <v>159.06206926234751</v>
      </c>
      <c r="J469" s="15"/>
      <c r="K469" s="16">
        <f t="shared" si="35"/>
        <v>0</v>
      </c>
      <c r="L469" s="16">
        <f t="shared" si="36"/>
        <v>159.06206926234751</v>
      </c>
      <c r="M469" s="16">
        <f t="shared" si="37"/>
        <v>159.06</v>
      </c>
      <c r="N469" s="17">
        <f t="shared" si="38"/>
        <v>1350737.52</v>
      </c>
      <c r="O469" s="17">
        <f t="shared" si="39"/>
        <v>1687944.72</v>
      </c>
    </row>
    <row r="470" spans="1:15" ht="15" customHeight="1">
      <c r="A470" s="16">
        <v>462</v>
      </c>
      <c r="B470" s="16" t="s">
        <v>1621</v>
      </c>
      <c r="C470" s="18" t="s">
        <v>478</v>
      </c>
      <c r="D470" s="21"/>
      <c r="E470" s="21" t="s">
        <v>2308</v>
      </c>
      <c r="F470" s="24"/>
      <c r="G470" s="13">
        <v>4164</v>
      </c>
      <c r="H470" s="13">
        <v>5203</v>
      </c>
      <c r="I470" s="14">
        <v>40.468616579901415</v>
      </c>
      <c r="J470" s="15"/>
      <c r="K470" s="16">
        <f t="shared" si="35"/>
        <v>0</v>
      </c>
      <c r="L470" s="16">
        <f t="shared" si="36"/>
        <v>40.468616579901415</v>
      </c>
      <c r="M470" s="16">
        <f t="shared" si="37"/>
        <v>40.46</v>
      </c>
      <c r="N470" s="17">
        <f t="shared" si="38"/>
        <v>168475.44</v>
      </c>
      <c r="O470" s="17">
        <f t="shared" si="39"/>
        <v>210513.38</v>
      </c>
    </row>
    <row r="471" spans="1:15" ht="15" customHeight="1">
      <c r="A471" s="16">
        <v>463</v>
      </c>
      <c r="B471" s="16" t="s">
        <v>1622</v>
      </c>
      <c r="C471" s="18" t="s">
        <v>479</v>
      </c>
      <c r="D471" s="21"/>
      <c r="E471" s="21" t="s">
        <v>2308</v>
      </c>
      <c r="F471" s="24"/>
      <c r="G471" s="13">
        <v>8309</v>
      </c>
      <c r="H471" s="13">
        <v>10386</v>
      </c>
      <c r="I471" s="14">
        <v>58.521947159389541</v>
      </c>
      <c r="J471" s="15"/>
      <c r="K471" s="16">
        <f t="shared" si="35"/>
        <v>0</v>
      </c>
      <c r="L471" s="16">
        <f t="shared" si="36"/>
        <v>58.521947159389541</v>
      </c>
      <c r="M471" s="16">
        <f t="shared" si="37"/>
        <v>58.52</v>
      </c>
      <c r="N471" s="17">
        <f t="shared" si="38"/>
        <v>486242.68000000005</v>
      </c>
      <c r="O471" s="17">
        <f t="shared" si="39"/>
        <v>607788.72000000009</v>
      </c>
    </row>
    <row r="472" spans="1:15" ht="15" customHeight="1">
      <c r="A472" s="16">
        <v>464</v>
      </c>
      <c r="B472" s="16" t="s">
        <v>1623</v>
      </c>
      <c r="C472" s="18" t="s">
        <v>480</v>
      </c>
      <c r="D472" s="21"/>
      <c r="E472" s="21" t="s">
        <v>2308</v>
      </c>
      <c r="F472" s="24"/>
      <c r="G472" s="13">
        <v>8301</v>
      </c>
      <c r="H472" s="13">
        <v>10373</v>
      </c>
      <c r="I472" s="14">
        <v>1098.404338594846</v>
      </c>
      <c r="J472" s="15"/>
      <c r="K472" s="16">
        <f t="shared" si="35"/>
        <v>0</v>
      </c>
      <c r="L472" s="16">
        <f t="shared" si="36"/>
        <v>1098.404338594846</v>
      </c>
      <c r="M472" s="16">
        <f t="shared" si="37"/>
        <v>1098.4000000000001</v>
      </c>
      <c r="N472" s="17">
        <f t="shared" si="38"/>
        <v>9117818.4000000004</v>
      </c>
      <c r="O472" s="17">
        <f t="shared" si="39"/>
        <v>11393703.200000001</v>
      </c>
    </row>
    <row r="473" spans="1:15" ht="15" customHeight="1">
      <c r="A473" s="16">
        <v>465</v>
      </c>
      <c r="B473" s="16" t="s">
        <v>1624</v>
      </c>
      <c r="C473" s="18" t="s">
        <v>481</v>
      </c>
      <c r="D473" s="21"/>
      <c r="E473" s="21" t="s">
        <v>2308</v>
      </c>
      <c r="F473" s="24"/>
      <c r="G473" s="13">
        <v>8296</v>
      </c>
      <c r="H473" s="13">
        <v>10367</v>
      </c>
      <c r="I473" s="14">
        <v>371.68270256430759</v>
      </c>
      <c r="J473" s="15"/>
      <c r="K473" s="16">
        <f t="shared" si="35"/>
        <v>0</v>
      </c>
      <c r="L473" s="16">
        <f t="shared" si="36"/>
        <v>371.68270256430759</v>
      </c>
      <c r="M473" s="16">
        <f t="shared" si="37"/>
        <v>371.68</v>
      </c>
      <c r="N473" s="17">
        <f t="shared" si="38"/>
        <v>3083457.2800000003</v>
      </c>
      <c r="O473" s="17">
        <f t="shared" si="39"/>
        <v>3853206.56</v>
      </c>
    </row>
    <row r="474" spans="1:15" ht="15" customHeight="1">
      <c r="A474" s="16">
        <v>466</v>
      </c>
      <c r="B474" s="16" t="s">
        <v>1625</v>
      </c>
      <c r="C474" s="18" t="s">
        <v>482</v>
      </c>
      <c r="D474" s="21"/>
      <c r="E474" s="21" t="s">
        <v>2312</v>
      </c>
      <c r="F474" s="24"/>
      <c r="G474" s="13">
        <v>4139</v>
      </c>
      <c r="H474" s="13">
        <v>5171</v>
      </c>
      <c r="I474" s="14">
        <v>1050.0909803458558</v>
      </c>
      <c r="J474" s="15"/>
      <c r="K474" s="16">
        <f t="shared" si="35"/>
        <v>0</v>
      </c>
      <c r="L474" s="16">
        <f t="shared" si="36"/>
        <v>1050.0909803458558</v>
      </c>
      <c r="M474" s="16">
        <f t="shared" si="37"/>
        <v>1050.0899999999999</v>
      </c>
      <c r="N474" s="17">
        <f t="shared" si="38"/>
        <v>4346322.51</v>
      </c>
      <c r="O474" s="17">
        <f t="shared" si="39"/>
        <v>5430015.3899999997</v>
      </c>
    </row>
    <row r="475" spans="1:15" ht="15" customHeight="1">
      <c r="A475" s="16">
        <v>467</v>
      </c>
      <c r="B475" s="16" t="s">
        <v>1626</v>
      </c>
      <c r="C475" s="18" t="s">
        <v>483</v>
      </c>
      <c r="D475" s="21"/>
      <c r="E475" s="21" t="s">
        <v>2308</v>
      </c>
      <c r="F475" s="24"/>
      <c r="G475" s="13">
        <v>8183</v>
      </c>
      <c r="H475" s="13">
        <v>10226</v>
      </c>
      <c r="I475" s="14">
        <v>257.56622486044807</v>
      </c>
      <c r="J475" s="15"/>
      <c r="K475" s="16">
        <f t="shared" si="35"/>
        <v>0</v>
      </c>
      <c r="L475" s="16">
        <f t="shared" si="36"/>
        <v>257.56622486044807</v>
      </c>
      <c r="M475" s="16">
        <f t="shared" si="37"/>
        <v>257.56</v>
      </c>
      <c r="N475" s="17">
        <f t="shared" si="38"/>
        <v>2107613.48</v>
      </c>
      <c r="O475" s="17">
        <f t="shared" si="39"/>
        <v>2633808.56</v>
      </c>
    </row>
    <row r="476" spans="1:15" ht="15" customHeight="1">
      <c r="A476" s="16">
        <v>468</v>
      </c>
      <c r="B476" s="16" t="s">
        <v>1627</v>
      </c>
      <c r="C476" s="18" t="s">
        <v>484</v>
      </c>
      <c r="D476" s="21"/>
      <c r="E476" s="21" t="s">
        <v>2321</v>
      </c>
      <c r="F476" s="24"/>
      <c r="G476" s="13">
        <v>4039</v>
      </c>
      <c r="H476" s="13">
        <v>5046</v>
      </c>
      <c r="I476" s="14">
        <v>315.4032864507372</v>
      </c>
      <c r="J476" s="15"/>
      <c r="K476" s="16">
        <f t="shared" si="35"/>
        <v>0</v>
      </c>
      <c r="L476" s="16">
        <f t="shared" si="36"/>
        <v>315.4032864507372</v>
      </c>
      <c r="M476" s="16">
        <f t="shared" si="37"/>
        <v>315.39999999999998</v>
      </c>
      <c r="N476" s="17">
        <f t="shared" si="38"/>
        <v>1273900.5999999999</v>
      </c>
      <c r="O476" s="17">
        <f t="shared" si="39"/>
        <v>1591508.4</v>
      </c>
    </row>
    <row r="477" spans="1:15" ht="15" customHeight="1">
      <c r="A477" s="16">
        <v>469</v>
      </c>
      <c r="B477" s="16" t="s">
        <v>1628</v>
      </c>
      <c r="C477" s="18" t="s">
        <v>485</v>
      </c>
      <c r="D477" s="21"/>
      <c r="E477" s="21" t="s">
        <v>2308</v>
      </c>
      <c r="F477" s="24"/>
      <c r="G477" s="13">
        <v>8017</v>
      </c>
      <c r="H477" s="13">
        <v>10020</v>
      </c>
      <c r="I477" s="14">
        <v>540.38550279625474</v>
      </c>
      <c r="J477" s="15"/>
      <c r="K477" s="16">
        <f t="shared" si="35"/>
        <v>0</v>
      </c>
      <c r="L477" s="16">
        <f t="shared" si="36"/>
        <v>540.38550279625474</v>
      </c>
      <c r="M477" s="16">
        <f t="shared" si="37"/>
        <v>540.38</v>
      </c>
      <c r="N477" s="17">
        <f t="shared" si="38"/>
        <v>4332226.46</v>
      </c>
      <c r="O477" s="17">
        <f t="shared" si="39"/>
        <v>5414607.5999999996</v>
      </c>
    </row>
    <row r="478" spans="1:15" ht="15" customHeight="1">
      <c r="A478" s="16">
        <v>470</v>
      </c>
      <c r="B478" s="16" t="s">
        <v>1629</v>
      </c>
      <c r="C478" s="18" t="s">
        <v>486</v>
      </c>
      <c r="D478" s="21"/>
      <c r="E478" s="21" t="s">
        <v>2308</v>
      </c>
      <c r="F478" s="24"/>
      <c r="G478" s="13">
        <v>7836</v>
      </c>
      <c r="H478" s="13">
        <v>9793</v>
      </c>
      <c r="I478" s="14">
        <v>61.343787509683317</v>
      </c>
      <c r="J478" s="15"/>
      <c r="K478" s="16">
        <f t="shared" si="35"/>
        <v>0</v>
      </c>
      <c r="L478" s="16">
        <f t="shared" si="36"/>
        <v>61.343787509683317</v>
      </c>
      <c r="M478" s="16">
        <f t="shared" si="37"/>
        <v>61.34</v>
      </c>
      <c r="N478" s="17">
        <f t="shared" si="38"/>
        <v>480660.24000000005</v>
      </c>
      <c r="O478" s="17">
        <f t="shared" si="39"/>
        <v>600702.62</v>
      </c>
    </row>
    <row r="479" spans="1:15" ht="15" customHeight="1">
      <c r="A479" s="16">
        <v>471</v>
      </c>
      <c r="B479" s="16" t="s">
        <v>1630</v>
      </c>
      <c r="C479" s="18" t="s">
        <v>487</v>
      </c>
      <c r="D479" s="21"/>
      <c r="E479" s="21" t="s">
        <v>2308</v>
      </c>
      <c r="F479" s="24"/>
      <c r="G479" s="13">
        <v>7810</v>
      </c>
      <c r="H479" s="13">
        <v>9760</v>
      </c>
      <c r="I479" s="14">
        <v>261.10305406755316</v>
      </c>
      <c r="J479" s="15"/>
      <c r="K479" s="16">
        <f t="shared" si="35"/>
        <v>0</v>
      </c>
      <c r="L479" s="16">
        <f t="shared" si="36"/>
        <v>261.10305406755316</v>
      </c>
      <c r="M479" s="16">
        <f t="shared" si="37"/>
        <v>261.10000000000002</v>
      </c>
      <c r="N479" s="17">
        <f t="shared" si="38"/>
        <v>2039191.0000000002</v>
      </c>
      <c r="O479" s="17">
        <f t="shared" si="39"/>
        <v>2548336</v>
      </c>
    </row>
    <row r="480" spans="1:15" ht="15" customHeight="1">
      <c r="A480" s="16">
        <v>472</v>
      </c>
      <c r="B480" s="16" t="s">
        <v>1631</v>
      </c>
      <c r="C480" s="18" t="s">
        <v>488</v>
      </c>
      <c r="D480" s="21"/>
      <c r="E480" s="21" t="s">
        <v>2308</v>
      </c>
      <c r="F480" s="24"/>
      <c r="G480" s="13">
        <v>7749</v>
      </c>
      <c r="H480" s="13">
        <v>9685</v>
      </c>
      <c r="I480" s="14">
        <v>23.735780317878547</v>
      </c>
      <c r="J480" s="15"/>
      <c r="K480" s="16">
        <f t="shared" si="35"/>
        <v>0</v>
      </c>
      <c r="L480" s="16">
        <f t="shared" si="36"/>
        <v>23.735780317878547</v>
      </c>
      <c r="M480" s="16">
        <f t="shared" si="37"/>
        <v>23.73</v>
      </c>
      <c r="N480" s="17">
        <f t="shared" si="38"/>
        <v>183883.77</v>
      </c>
      <c r="O480" s="17">
        <f t="shared" si="39"/>
        <v>229825.05000000002</v>
      </c>
    </row>
    <row r="481" spans="1:15" ht="15" customHeight="1">
      <c r="A481" s="16">
        <v>473</v>
      </c>
      <c r="B481" s="16" t="s">
        <v>1632</v>
      </c>
      <c r="C481" s="18" t="s">
        <v>489</v>
      </c>
      <c r="D481" s="21"/>
      <c r="E481" s="21" t="s">
        <v>2318</v>
      </c>
      <c r="F481" s="24"/>
      <c r="G481" s="13">
        <v>268</v>
      </c>
      <c r="H481" s="13">
        <v>335</v>
      </c>
      <c r="I481" s="14">
        <v>132.73133227738504</v>
      </c>
      <c r="J481" s="15"/>
      <c r="K481" s="16">
        <f t="shared" si="35"/>
        <v>0</v>
      </c>
      <c r="L481" s="16">
        <f t="shared" si="36"/>
        <v>132.73133227738504</v>
      </c>
      <c r="M481" s="16">
        <f t="shared" si="37"/>
        <v>132.72999999999999</v>
      </c>
      <c r="N481" s="17">
        <f t="shared" si="38"/>
        <v>35571.64</v>
      </c>
      <c r="O481" s="17">
        <f t="shared" si="39"/>
        <v>44464.549999999996</v>
      </c>
    </row>
    <row r="482" spans="1:15" ht="15" customHeight="1">
      <c r="A482" s="16">
        <v>474</v>
      </c>
      <c r="B482" s="16" t="s">
        <v>1633</v>
      </c>
      <c r="C482" s="18" t="s">
        <v>490</v>
      </c>
      <c r="D482" s="21"/>
      <c r="E482" s="21" t="s">
        <v>2312</v>
      </c>
      <c r="F482" s="24"/>
      <c r="G482" s="13">
        <v>3838</v>
      </c>
      <c r="H482" s="13">
        <v>4793</v>
      </c>
      <c r="I482" s="14">
        <v>1554.8538627624519</v>
      </c>
      <c r="J482" s="15"/>
      <c r="K482" s="16">
        <f t="shared" si="35"/>
        <v>0</v>
      </c>
      <c r="L482" s="16">
        <f t="shared" si="36"/>
        <v>1554.8538627624519</v>
      </c>
      <c r="M482" s="16">
        <f t="shared" si="37"/>
        <v>1554.85</v>
      </c>
      <c r="N482" s="17">
        <f t="shared" si="38"/>
        <v>5967514.2999999998</v>
      </c>
      <c r="O482" s="17">
        <f t="shared" si="39"/>
        <v>7452396.0499999998</v>
      </c>
    </row>
    <row r="483" spans="1:15" ht="15" customHeight="1">
      <c r="A483" s="16">
        <v>475</v>
      </c>
      <c r="B483" s="16" t="s">
        <v>1634</v>
      </c>
      <c r="C483" s="18" t="s">
        <v>491</v>
      </c>
      <c r="D483" s="21"/>
      <c r="E483" s="21" t="s">
        <v>2308</v>
      </c>
      <c r="F483" s="24"/>
      <c r="G483" s="13">
        <v>3837</v>
      </c>
      <c r="H483" s="13">
        <v>4792</v>
      </c>
      <c r="I483" s="14">
        <v>54.450908998007904</v>
      </c>
      <c r="J483" s="15"/>
      <c r="K483" s="16">
        <f t="shared" si="35"/>
        <v>0</v>
      </c>
      <c r="L483" s="16">
        <f t="shared" si="36"/>
        <v>54.450908998007904</v>
      </c>
      <c r="M483" s="16">
        <f t="shared" si="37"/>
        <v>54.45</v>
      </c>
      <c r="N483" s="17">
        <f t="shared" si="38"/>
        <v>208924.65000000002</v>
      </c>
      <c r="O483" s="17">
        <f t="shared" si="39"/>
        <v>260924.40000000002</v>
      </c>
    </row>
    <row r="484" spans="1:15" ht="15" customHeight="1">
      <c r="A484" s="16">
        <v>476</v>
      </c>
      <c r="B484" s="16" t="s">
        <v>1635</v>
      </c>
      <c r="C484" s="18" t="s">
        <v>492</v>
      </c>
      <c r="D484" s="21"/>
      <c r="E484" s="21" t="s">
        <v>2308</v>
      </c>
      <c r="F484" s="24"/>
      <c r="G484" s="13">
        <v>7644</v>
      </c>
      <c r="H484" s="13">
        <v>9554</v>
      </c>
      <c r="I484" s="14">
        <v>47.945003781037911</v>
      </c>
      <c r="J484" s="15"/>
      <c r="K484" s="16">
        <f t="shared" si="35"/>
        <v>0</v>
      </c>
      <c r="L484" s="16">
        <f t="shared" si="36"/>
        <v>47.945003781037911</v>
      </c>
      <c r="M484" s="16">
        <f t="shared" si="37"/>
        <v>47.94</v>
      </c>
      <c r="N484" s="17">
        <f t="shared" si="38"/>
        <v>366453.36</v>
      </c>
      <c r="O484" s="17">
        <f t="shared" si="39"/>
        <v>458018.75999999995</v>
      </c>
    </row>
    <row r="485" spans="1:15" ht="15" customHeight="1">
      <c r="A485" s="16">
        <v>477</v>
      </c>
      <c r="B485" s="16" t="s">
        <v>1636</v>
      </c>
      <c r="C485" s="18" t="s">
        <v>493</v>
      </c>
      <c r="D485" s="21"/>
      <c r="E485" s="21" t="s">
        <v>2308</v>
      </c>
      <c r="F485" s="24"/>
      <c r="G485" s="13">
        <v>7613</v>
      </c>
      <c r="H485" s="13">
        <v>9514</v>
      </c>
      <c r="I485" s="14">
        <v>66.364194554531537</v>
      </c>
      <c r="J485" s="15"/>
      <c r="K485" s="16">
        <f t="shared" si="35"/>
        <v>0</v>
      </c>
      <c r="L485" s="16">
        <f t="shared" si="36"/>
        <v>66.364194554531537</v>
      </c>
      <c r="M485" s="16">
        <f t="shared" si="37"/>
        <v>66.36</v>
      </c>
      <c r="N485" s="17">
        <f t="shared" si="38"/>
        <v>505198.68</v>
      </c>
      <c r="O485" s="17">
        <f t="shared" si="39"/>
        <v>631349.04</v>
      </c>
    </row>
    <row r="486" spans="1:15" ht="15" customHeight="1">
      <c r="A486" s="16">
        <v>478</v>
      </c>
      <c r="B486" s="16" t="s">
        <v>1637</v>
      </c>
      <c r="C486" s="18" t="s">
        <v>494</v>
      </c>
      <c r="D486" s="21"/>
      <c r="E486" s="21" t="s">
        <v>2308</v>
      </c>
      <c r="F486" s="24"/>
      <c r="G486" s="13">
        <v>7576</v>
      </c>
      <c r="H486" s="13">
        <v>9468</v>
      </c>
      <c r="I486" s="14">
        <v>8.0702484647031447</v>
      </c>
      <c r="J486" s="15"/>
      <c r="K486" s="16">
        <f t="shared" si="35"/>
        <v>0</v>
      </c>
      <c r="L486" s="16">
        <f t="shared" si="36"/>
        <v>8.0702484647031447</v>
      </c>
      <c r="M486" s="16">
        <f t="shared" si="37"/>
        <v>8.07</v>
      </c>
      <c r="N486" s="17">
        <f t="shared" si="38"/>
        <v>61138.32</v>
      </c>
      <c r="O486" s="17">
        <f t="shared" si="39"/>
        <v>76406.760000000009</v>
      </c>
    </row>
    <row r="487" spans="1:15" ht="15" customHeight="1">
      <c r="A487" s="16">
        <v>479</v>
      </c>
      <c r="B487" s="16" t="s">
        <v>1638</v>
      </c>
      <c r="C487" s="18" t="s">
        <v>495</v>
      </c>
      <c r="D487" s="21"/>
      <c r="E487" s="21" t="s">
        <v>2308</v>
      </c>
      <c r="F487" s="24"/>
      <c r="G487" s="13">
        <v>7558</v>
      </c>
      <c r="H487" s="13">
        <v>9446</v>
      </c>
      <c r="I487" s="14">
        <v>89.474536370970853</v>
      </c>
      <c r="J487" s="15"/>
      <c r="K487" s="16">
        <f t="shared" si="35"/>
        <v>0</v>
      </c>
      <c r="L487" s="16">
        <f t="shared" si="36"/>
        <v>89.474536370970853</v>
      </c>
      <c r="M487" s="16">
        <f t="shared" si="37"/>
        <v>89.47</v>
      </c>
      <c r="N487" s="17">
        <f t="shared" si="38"/>
        <v>676214.26</v>
      </c>
      <c r="O487" s="17">
        <f t="shared" si="39"/>
        <v>845133.62</v>
      </c>
    </row>
    <row r="488" spans="1:15" ht="15" customHeight="1">
      <c r="A488" s="16">
        <v>480</v>
      </c>
      <c r="B488" s="16" t="s">
        <v>1639</v>
      </c>
      <c r="C488" s="18" t="s">
        <v>496</v>
      </c>
      <c r="D488" s="21"/>
      <c r="E488" s="21" t="s">
        <v>2308</v>
      </c>
      <c r="F488" s="24"/>
      <c r="G488" s="13">
        <v>7530</v>
      </c>
      <c r="H488" s="13">
        <v>9409</v>
      </c>
      <c r="I488" s="14">
        <v>582.26444273492314</v>
      </c>
      <c r="J488" s="15"/>
      <c r="K488" s="16">
        <f t="shared" si="35"/>
        <v>0</v>
      </c>
      <c r="L488" s="16">
        <f t="shared" si="36"/>
        <v>582.26444273492314</v>
      </c>
      <c r="M488" s="16">
        <f t="shared" si="37"/>
        <v>582.26</v>
      </c>
      <c r="N488" s="17">
        <f t="shared" si="38"/>
        <v>4384417.8</v>
      </c>
      <c r="O488" s="17">
        <f t="shared" si="39"/>
        <v>5478484.3399999999</v>
      </c>
    </row>
    <row r="489" spans="1:15" ht="15" customHeight="1">
      <c r="A489" s="16">
        <v>481</v>
      </c>
      <c r="B489" s="16" t="s">
        <v>1640</v>
      </c>
      <c r="C489" s="18" t="s">
        <v>497</v>
      </c>
      <c r="D489" s="21"/>
      <c r="E489" s="21" t="s">
        <v>2308</v>
      </c>
      <c r="F489" s="24"/>
      <c r="G489" s="13">
        <v>3727</v>
      </c>
      <c r="H489" s="13">
        <v>4656</v>
      </c>
      <c r="I489" s="14">
        <v>322.59737223923719</v>
      </c>
      <c r="J489" s="15"/>
      <c r="K489" s="16">
        <f t="shared" si="35"/>
        <v>0</v>
      </c>
      <c r="L489" s="16">
        <f t="shared" si="36"/>
        <v>322.59737223923719</v>
      </c>
      <c r="M489" s="16">
        <f t="shared" si="37"/>
        <v>322.58999999999997</v>
      </c>
      <c r="N489" s="17">
        <f t="shared" si="38"/>
        <v>1202292.93</v>
      </c>
      <c r="O489" s="17">
        <f t="shared" si="39"/>
        <v>1501979.0399999998</v>
      </c>
    </row>
    <row r="490" spans="1:15" ht="15" customHeight="1">
      <c r="A490" s="16">
        <v>482</v>
      </c>
      <c r="B490" s="16" t="s">
        <v>1641</v>
      </c>
      <c r="C490" s="18" t="s">
        <v>498</v>
      </c>
      <c r="D490" s="21"/>
      <c r="E490" s="21" t="s">
        <v>2308</v>
      </c>
      <c r="F490" s="24"/>
      <c r="G490" s="13">
        <v>7409</v>
      </c>
      <c r="H490" s="13">
        <v>9258</v>
      </c>
      <c r="I490" s="14">
        <v>1088.7692128176982</v>
      </c>
      <c r="J490" s="15"/>
      <c r="K490" s="16">
        <f t="shared" si="35"/>
        <v>0</v>
      </c>
      <c r="L490" s="16">
        <f t="shared" si="36"/>
        <v>1088.7692128176982</v>
      </c>
      <c r="M490" s="16">
        <f t="shared" si="37"/>
        <v>1088.76</v>
      </c>
      <c r="N490" s="17">
        <f t="shared" si="38"/>
        <v>8066622.8399999999</v>
      </c>
      <c r="O490" s="17">
        <f t="shared" si="39"/>
        <v>10079740.08</v>
      </c>
    </row>
    <row r="491" spans="1:15" ht="15" customHeight="1">
      <c r="A491" s="16">
        <v>483</v>
      </c>
      <c r="B491" s="16" t="s">
        <v>1642</v>
      </c>
      <c r="C491" s="18" t="s">
        <v>499</v>
      </c>
      <c r="D491" s="21"/>
      <c r="E491" s="21" t="s">
        <v>2308</v>
      </c>
      <c r="F491" s="24"/>
      <c r="G491" s="13">
        <v>7388</v>
      </c>
      <c r="H491" s="13">
        <v>9230</v>
      </c>
      <c r="I491" s="14">
        <v>163.22978376858683</v>
      </c>
      <c r="J491" s="15"/>
      <c r="K491" s="16">
        <f t="shared" si="35"/>
        <v>0</v>
      </c>
      <c r="L491" s="16">
        <f t="shared" si="36"/>
        <v>163.22978376858683</v>
      </c>
      <c r="M491" s="16">
        <f t="shared" si="37"/>
        <v>163.22</v>
      </c>
      <c r="N491" s="17">
        <f t="shared" si="38"/>
        <v>1205869.3600000001</v>
      </c>
      <c r="O491" s="17">
        <f t="shared" si="39"/>
        <v>1506520.6</v>
      </c>
    </row>
    <row r="492" spans="1:15" ht="15" customHeight="1">
      <c r="A492" s="16">
        <v>484</v>
      </c>
      <c r="B492" s="16" t="s">
        <v>1643</v>
      </c>
      <c r="C492" s="18" t="s">
        <v>500</v>
      </c>
      <c r="D492" s="21"/>
      <c r="E492" s="21" t="s">
        <v>2308</v>
      </c>
      <c r="F492" s="24"/>
      <c r="G492" s="13">
        <v>7378</v>
      </c>
      <c r="H492" s="13">
        <v>9220</v>
      </c>
      <c r="I492" s="14">
        <v>86.050642826538976</v>
      </c>
      <c r="J492" s="15"/>
      <c r="K492" s="16">
        <f t="shared" si="35"/>
        <v>0</v>
      </c>
      <c r="L492" s="16">
        <f t="shared" si="36"/>
        <v>86.050642826538976</v>
      </c>
      <c r="M492" s="16">
        <f t="shared" si="37"/>
        <v>86.05</v>
      </c>
      <c r="N492" s="17">
        <f t="shared" si="38"/>
        <v>634876.9</v>
      </c>
      <c r="O492" s="17">
        <f t="shared" si="39"/>
        <v>793381</v>
      </c>
    </row>
    <row r="493" spans="1:15" ht="15" customHeight="1">
      <c r="A493" s="16">
        <v>485</v>
      </c>
      <c r="B493" s="16" t="s">
        <v>1644</v>
      </c>
      <c r="C493" s="18" t="s">
        <v>501</v>
      </c>
      <c r="D493" s="21"/>
      <c r="E493" s="21" t="s">
        <v>2308</v>
      </c>
      <c r="F493" s="24"/>
      <c r="G493" s="13">
        <v>7359</v>
      </c>
      <c r="H493" s="13">
        <v>9196</v>
      </c>
      <c r="I493" s="14">
        <v>527.61035663151881</v>
      </c>
      <c r="J493" s="15"/>
      <c r="K493" s="16">
        <f t="shared" si="35"/>
        <v>0</v>
      </c>
      <c r="L493" s="16">
        <f t="shared" si="36"/>
        <v>527.61035663151881</v>
      </c>
      <c r="M493" s="16">
        <f t="shared" si="37"/>
        <v>527.61</v>
      </c>
      <c r="N493" s="17">
        <f t="shared" si="38"/>
        <v>3882681.99</v>
      </c>
      <c r="O493" s="17">
        <f t="shared" si="39"/>
        <v>4851901.5600000005</v>
      </c>
    </row>
    <row r="494" spans="1:15" ht="15" customHeight="1">
      <c r="A494" s="16">
        <v>486</v>
      </c>
      <c r="B494" s="16" t="s">
        <v>1645</v>
      </c>
      <c r="C494" s="18" t="s">
        <v>502</v>
      </c>
      <c r="D494" s="21"/>
      <c r="E494" s="21" t="s">
        <v>2308</v>
      </c>
      <c r="F494" s="24"/>
      <c r="G494" s="13">
        <v>7355</v>
      </c>
      <c r="H494" s="13">
        <v>9190</v>
      </c>
      <c r="I494" s="14">
        <v>148.2249064196985</v>
      </c>
      <c r="J494" s="15"/>
      <c r="K494" s="16">
        <f t="shared" si="35"/>
        <v>0</v>
      </c>
      <c r="L494" s="16">
        <f t="shared" si="36"/>
        <v>148.2249064196985</v>
      </c>
      <c r="M494" s="16">
        <f t="shared" si="37"/>
        <v>148.22</v>
      </c>
      <c r="N494" s="17">
        <f t="shared" si="38"/>
        <v>1090158.1000000001</v>
      </c>
      <c r="O494" s="17">
        <f t="shared" si="39"/>
        <v>1362141.8</v>
      </c>
    </row>
    <row r="495" spans="1:15" ht="15" customHeight="1">
      <c r="A495" s="16">
        <v>487</v>
      </c>
      <c r="B495" s="16" t="s">
        <v>1646</v>
      </c>
      <c r="C495" s="18" t="s">
        <v>503</v>
      </c>
      <c r="D495" s="21"/>
      <c r="E495" s="21" t="s">
        <v>2308</v>
      </c>
      <c r="F495" s="24"/>
      <c r="G495" s="13">
        <v>7152</v>
      </c>
      <c r="H495" s="13">
        <v>8937</v>
      </c>
      <c r="I495" s="14">
        <v>110.19932542062531</v>
      </c>
      <c r="J495" s="15"/>
      <c r="K495" s="16">
        <f t="shared" si="35"/>
        <v>0</v>
      </c>
      <c r="L495" s="16">
        <f t="shared" si="36"/>
        <v>110.19932542062531</v>
      </c>
      <c r="M495" s="16">
        <f t="shared" si="37"/>
        <v>110.19</v>
      </c>
      <c r="N495" s="17">
        <f t="shared" si="38"/>
        <v>788078.88</v>
      </c>
      <c r="O495" s="17">
        <f t="shared" si="39"/>
        <v>984768.03</v>
      </c>
    </row>
    <row r="496" spans="1:15" ht="15" customHeight="1">
      <c r="A496" s="16">
        <v>488</v>
      </c>
      <c r="B496" s="16" t="s">
        <v>1647</v>
      </c>
      <c r="C496" s="18" t="s">
        <v>504</v>
      </c>
      <c r="D496" s="21"/>
      <c r="E496" s="21" t="s">
        <v>2308</v>
      </c>
      <c r="F496" s="24"/>
      <c r="G496" s="13">
        <v>7139</v>
      </c>
      <c r="H496" s="13">
        <v>8922</v>
      </c>
      <c r="I496" s="14">
        <v>946.5339696008125</v>
      </c>
      <c r="J496" s="15"/>
      <c r="K496" s="16">
        <f t="shared" si="35"/>
        <v>0</v>
      </c>
      <c r="L496" s="16">
        <f t="shared" si="36"/>
        <v>946.5339696008125</v>
      </c>
      <c r="M496" s="16">
        <f t="shared" si="37"/>
        <v>946.53</v>
      </c>
      <c r="N496" s="17">
        <f t="shared" si="38"/>
        <v>6757277.6699999999</v>
      </c>
      <c r="O496" s="17">
        <f t="shared" si="39"/>
        <v>8444940.6600000001</v>
      </c>
    </row>
    <row r="497" spans="1:15" ht="15" customHeight="1">
      <c r="A497" s="16">
        <v>489</v>
      </c>
      <c r="B497" s="16" t="s">
        <v>1648</v>
      </c>
      <c r="C497" s="18" t="s">
        <v>505</v>
      </c>
      <c r="D497" s="21"/>
      <c r="E497" s="21" t="s">
        <v>2308</v>
      </c>
      <c r="F497" s="24"/>
      <c r="G497" s="13">
        <v>3569</v>
      </c>
      <c r="H497" s="13">
        <v>4460</v>
      </c>
      <c r="I497" s="14">
        <v>661.09115242123823</v>
      </c>
      <c r="J497" s="15"/>
      <c r="K497" s="16">
        <f t="shared" si="35"/>
        <v>0</v>
      </c>
      <c r="L497" s="16">
        <f t="shared" si="36"/>
        <v>661.09115242123823</v>
      </c>
      <c r="M497" s="16">
        <f t="shared" si="37"/>
        <v>661.09</v>
      </c>
      <c r="N497" s="17">
        <f t="shared" si="38"/>
        <v>2359430.21</v>
      </c>
      <c r="O497" s="17">
        <f t="shared" si="39"/>
        <v>2948461.4000000004</v>
      </c>
    </row>
    <row r="498" spans="1:15" ht="15" customHeight="1">
      <c r="A498" s="16">
        <v>490</v>
      </c>
      <c r="B498" s="16" t="s">
        <v>1649</v>
      </c>
      <c r="C498" s="18" t="s">
        <v>506</v>
      </c>
      <c r="D498" s="21"/>
      <c r="E498" s="21" t="s">
        <v>2308</v>
      </c>
      <c r="F498" s="24"/>
      <c r="G498" s="13">
        <v>7010</v>
      </c>
      <c r="H498" s="13">
        <v>8760</v>
      </c>
      <c r="I498" s="14">
        <v>119.54001679831863</v>
      </c>
      <c r="J498" s="15"/>
      <c r="K498" s="16">
        <f t="shared" si="35"/>
        <v>0</v>
      </c>
      <c r="L498" s="16">
        <f t="shared" si="36"/>
        <v>119.54001679831863</v>
      </c>
      <c r="M498" s="16">
        <f t="shared" si="37"/>
        <v>119.54</v>
      </c>
      <c r="N498" s="17">
        <f t="shared" si="38"/>
        <v>837975.4</v>
      </c>
      <c r="O498" s="17">
        <f t="shared" si="39"/>
        <v>1047170.4</v>
      </c>
    </row>
    <row r="499" spans="1:15" ht="15" customHeight="1">
      <c r="A499" s="16">
        <v>491</v>
      </c>
      <c r="B499" s="16" t="s">
        <v>1650</v>
      </c>
      <c r="C499" s="18" t="s">
        <v>507</v>
      </c>
      <c r="D499" s="21"/>
      <c r="E499" s="21" t="s">
        <v>2308</v>
      </c>
      <c r="F499" s="24"/>
      <c r="G499" s="13">
        <v>6965</v>
      </c>
      <c r="H499" s="13">
        <v>8704</v>
      </c>
      <c r="I499" s="14">
        <v>151.70758724300205</v>
      </c>
      <c r="J499" s="15"/>
      <c r="K499" s="16">
        <f t="shared" si="35"/>
        <v>0</v>
      </c>
      <c r="L499" s="16">
        <f t="shared" si="36"/>
        <v>151.70758724300205</v>
      </c>
      <c r="M499" s="16">
        <f t="shared" si="37"/>
        <v>151.69999999999999</v>
      </c>
      <c r="N499" s="17">
        <f t="shared" si="38"/>
        <v>1056590.5</v>
      </c>
      <c r="O499" s="17">
        <f t="shared" si="39"/>
        <v>1320396.7999999998</v>
      </c>
    </row>
    <row r="500" spans="1:15" ht="15" customHeight="1">
      <c r="A500" s="16">
        <v>492</v>
      </c>
      <c r="B500" s="16" t="s">
        <v>1651</v>
      </c>
      <c r="C500" s="18" t="s">
        <v>508</v>
      </c>
      <c r="D500" s="21"/>
      <c r="E500" s="21" t="s">
        <v>2308</v>
      </c>
      <c r="F500" s="24"/>
      <c r="G500" s="13">
        <v>6889</v>
      </c>
      <c r="H500" s="13">
        <v>8610</v>
      </c>
      <c r="I500" s="14">
        <v>142.93023883940157</v>
      </c>
      <c r="J500" s="15"/>
      <c r="K500" s="16">
        <f t="shared" si="35"/>
        <v>0</v>
      </c>
      <c r="L500" s="16">
        <f t="shared" si="36"/>
        <v>142.93023883940157</v>
      </c>
      <c r="M500" s="16">
        <f t="shared" si="37"/>
        <v>142.93</v>
      </c>
      <c r="N500" s="17">
        <f t="shared" si="38"/>
        <v>984644.77</v>
      </c>
      <c r="O500" s="17">
        <f t="shared" si="39"/>
        <v>1230627.3</v>
      </c>
    </row>
    <row r="501" spans="1:15" ht="15" customHeight="1">
      <c r="A501" s="16">
        <v>493</v>
      </c>
      <c r="B501" s="16" t="s">
        <v>1652</v>
      </c>
      <c r="C501" s="18" t="s">
        <v>509</v>
      </c>
      <c r="D501" s="21"/>
      <c r="E501" s="21" t="s">
        <v>2308</v>
      </c>
      <c r="F501" s="24"/>
      <c r="G501" s="13">
        <v>6852</v>
      </c>
      <c r="H501" s="13">
        <v>8564</v>
      </c>
      <c r="I501" s="14">
        <v>469.28185270344085</v>
      </c>
      <c r="J501" s="15"/>
      <c r="K501" s="16">
        <f t="shared" si="35"/>
        <v>0</v>
      </c>
      <c r="L501" s="16">
        <f t="shared" si="36"/>
        <v>469.28185270344085</v>
      </c>
      <c r="M501" s="16">
        <f t="shared" si="37"/>
        <v>469.28</v>
      </c>
      <c r="N501" s="17">
        <f t="shared" si="38"/>
        <v>3215506.5599999996</v>
      </c>
      <c r="O501" s="17">
        <f t="shared" si="39"/>
        <v>4018913.92</v>
      </c>
    </row>
    <row r="502" spans="1:15" ht="15" customHeight="1">
      <c r="A502" s="16">
        <v>494</v>
      </c>
      <c r="B502" s="16" t="s">
        <v>1653</v>
      </c>
      <c r="C502" s="18" t="s">
        <v>510</v>
      </c>
      <c r="D502" s="21"/>
      <c r="E502" s="21" t="s">
        <v>2308</v>
      </c>
      <c r="F502" s="24"/>
      <c r="G502" s="13">
        <v>6808</v>
      </c>
      <c r="H502" s="13">
        <v>8509</v>
      </c>
      <c r="I502" s="14">
        <v>86.040998055991267</v>
      </c>
      <c r="J502" s="15"/>
      <c r="K502" s="16">
        <f t="shared" si="35"/>
        <v>0</v>
      </c>
      <c r="L502" s="16">
        <f t="shared" si="36"/>
        <v>86.040998055991267</v>
      </c>
      <c r="M502" s="16">
        <f t="shared" si="37"/>
        <v>86.04</v>
      </c>
      <c r="N502" s="17">
        <f t="shared" si="38"/>
        <v>585760.32000000007</v>
      </c>
      <c r="O502" s="17">
        <f t="shared" si="39"/>
        <v>732114.3600000001</v>
      </c>
    </row>
    <row r="503" spans="1:15" ht="15" customHeight="1">
      <c r="A503" s="16">
        <v>495</v>
      </c>
      <c r="B503" s="16" t="s">
        <v>1654</v>
      </c>
      <c r="C503" s="18" t="s">
        <v>511</v>
      </c>
      <c r="D503" s="21"/>
      <c r="E503" s="21" t="s">
        <v>2308</v>
      </c>
      <c r="F503" s="24"/>
      <c r="G503" s="13">
        <v>6801</v>
      </c>
      <c r="H503" s="13">
        <v>8498</v>
      </c>
      <c r="I503" s="14">
        <v>444.77908003720722</v>
      </c>
      <c r="J503" s="15"/>
      <c r="K503" s="16">
        <f t="shared" si="35"/>
        <v>0</v>
      </c>
      <c r="L503" s="16">
        <f t="shared" si="36"/>
        <v>444.77908003720722</v>
      </c>
      <c r="M503" s="16">
        <f t="shared" si="37"/>
        <v>444.77</v>
      </c>
      <c r="N503" s="17">
        <f t="shared" si="38"/>
        <v>3024880.77</v>
      </c>
      <c r="O503" s="17">
        <f t="shared" si="39"/>
        <v>3779655.46</v>
      </c>
    </row>
    <row r="504" spans="1:15" ht="15" customHeight="1">
      <c r="A504" s="16">
        <v>496</v>
      </c>
      <c r="B504" s="16" t="s">
        <v>1655</v>
      </c>
      <c r="C504" s="18" t="s">
        <v>512</v>
      </c>
      <c r="D504" s="21"/>
      <c r="E504" s="21" t="s">
        <v>2308</v>
      </c>
      <c r="F504" s="24"/>
      <c r="G504" s="13">
        <v>6608</v>
      </c>
      <c r="H504" s="13">
        <v>8259</v>
      </c>
      <c r="I504" s="14">
        <v>35.280570663470023</v>
      </c>
      <c r="J504" s="15"/>
      <c r="K504" s="16">
        <f t="shared" si="35"/>
        <v>0</v>
      </c>
      <c r="L504" s="16">
        <f t="shared" si="36"/>
        <v>35.280570663470023</v>
      </c>
      <c r="M504" s="16">
        <f t="shared" si="37"/>
        <v>35.28</v>
      </c>
      <c r="N504" s="17">
        <f t="shared" si="38"/>
        <v>233130.24000000002</v>
      </c>
      <c r="O504" s="17">
        <f t="shared" si="39"/>
        <v>291377.52</v>
      </c>
    </row>
    <row r="505" spans="1:15" ht="15" customHeight="1">
      <c r="A505" s="16">
        <v>497</v>
      </c>
      <c r="B505" s="16" t="s">
        <v>1656</v>
      </c>
      <c r="C505" s="18" t="s">
        <v>513</v>
      </c>
      <c r="D505" s="21"/>
      <c r="E505" s="21" t="s">
        <v>2308</v>
      </c>
      <c r="F505" s="24"/>
      <c r="G505" s="13">
        <v>6476</v>
      </c>
      <c r="H505" s="13">
        <v>8094</v>
      </c>
      <c r="I505" s="14">
        <v>37.523851592887063</v>
      </c>
      <c r="J505" s="15"/>
      <c r="K505" s="16">
        <f t="shared" si="35"/>
        <v>0</v>
      </c>
      <c r="L505" s="16">
        <f t="shared" si="36"/>
        <v>37.523851592887063</v>
      </c>
      <c r="M505" s="16">
        <f t="shared" si="37"/>
        <v>37.520000000000003</v>
      </c>
      <c r="N505" s="17">
        <f t="shared" si="38"/>
        <v>242979.52000000002</v>
      </c>
      <c r="O505" s="17">
        <f t="shared" si="39"/>
        <v>303686.88</v>
      </c>
    </row>
    <row r="506" spans="1:15" ht="15" customHeight="1">
      <c r="A506" s="16">
        <v>498</v>
      </c>
      <c r="B506" s="16" t="s">
        <v>1657</v>
      </c>
      <c r="C506" s="18" t="s">
        <v>514</v>
      </c>
      <c r="D506" s="21"/>
      <c r="E506" s="21" t="s">
        <v>2308</v>
      </c>
      <c r="F506" s="24"/>
      <c r="G506" s="13">
        <v>6291</v>
      </c>
      <c r="H506" s="13">
        <v>7862</v>
      </c>
      <c r="I506" s="14">
        <v>17.154289528180939</v>
      </c>
      <c r="J506" s="15"/>
      <c r="K506" s="16">
        <f t="shared" si="35"/>
        <v>0</v>
      </c>
      <c r="L506" s="16">
        <f t="shared" si="36"/>
        <v>17.154289528180939</v>
      </c>
      <c r="M506" s="16">
        <f t="shared" si="37"/>
        <v>17.149999999999999</v>
      </c>
      <c r="N506" s="17">
        <f t="shared" si="38"/>
        <v>107890.65</v>
      </c>
      <c r="O506" s="17">
        <f t="shared" si="39"/>
        <v>134833.29999999999</v>
      </c>
    </row>
    <row r="507" spans="1:15" ht="15" customHeight="1">
      <c r="A507" s="16">
        <v>499</v>
      </c>
      <c r="B507" s="16" t="s">
        <v>1658</v>
      </c>
      <c r="C507" s="18" t="s">
        <v>515</v>
      </c>
      <c r="D507" s="21"/>
      <c r="E507" s="21" t="s">
        <v>2308</v>
      </c>
      <c r="F507" s="24"/>
      <c r="G507" s="13">
        <v>6244</v>
      </c>
      <c r="H507" s="13">
        <v>7802</v>
      </c>
      <c r="I507" s="14">
        <v>634.7155007329801</v>
      </c>
      <c r="J507" s="15"/>
      <c r="K507" s="16">
        <f t="shared" si="35"/>
        <v>0</v>
      </c>
      <c r="L507" s="16">
        <f t="shared" si="36"/>
        <v>634.7155007329801</v>
      </c>
      <c r="M507" s="16">
        <f t="shared" si="37"/>
        <v>634.71</v>
      </c>
      <c r="N507" s="17">
        <f t="shared" si="38"/>
        <v>3963129.24</v>
      </c>
      <c r="O507" s="17">
        <f t="shared" si="39"/>
        <v>4952007.42</v>
      </c>
    </row>
    <row r="508" spans="1:15" ht="15" customHeight="1">
      <c r="A508" s="16">
        <v>500</v>
      </c>
      <c r="B508" s="16" t="s">
        <v>1659</v>
      </c>
      <c r="C508" s="18" t="s">
        <v>516</v>
      </c>
      <c r="D508" s="21"/>
      <c r="E508" s="21" t="s">
        <v>2308</v>
      </c>
      <c r="F508" s="24"/>
      <c r="G508" s="13">
        <v>6209</v>
      </c>
      <c r="H508" s="13">
        <v>7759</v>
      </c>
      <c r="I508" s="14">
        <v>248.72207762057607</v>
      </c>
      <c r="J508" s="15"/>
      <c r="K508" s="16">
        <f t="shared" si="35"/>
        <v>0</v>
      </c>
      <c r="L508" s="16">
        <f t="shared" si="36"/>
        <v>248.72207762057607</v>
      </c>
      <c r="M508" s="16">
        <f t="shared" si="37"/>
        <v>248.72</v>
      </c>
      <c r="N508" s="17">
        <f t="shared" si="38"/>
        <v>1544302.48</v>
      </c>
      <c r="O508" s="17">
        <f t="shared" si="39"/>
        <v>1929818.48</v>
      </c>
    </row>
    <row r="509" spans="1:15" ht="15" customHeight="1">
      <c r="A509" s="16">
        <v>501</v>
      </c>
      <c r="B509" s="16" t="s">
        <v>1660</v>
      </c>
      <c r="C509" s="18" t="s">
        <v>517</v>
      </c>
      <c r="D509" s="21"/>
      <c r="E509" s="21" t="s">
        <v>2318</v>
      </c>
      <c r="F509" s="24"/>
      <c r="G509" s="13">
        <v>172</v>
      </c>
      <c r="H509" s="13">
        <v>214</v>
      </c>
      <c r="I509" s="14">
        <v>450.79619216393661</v>
      </c>
      <c r="J509" s="15"/>
      <c r="K509" s="16">
        <f t="shared" si="35"/>
        <v>0</v>
      </c>
      <c r="L509" s="16">
        <f t="shared" si="36"/>
        <v>450.79619216393661</v>
      </c>
      <c r="M509" s="16">
        <f t="shared" si="37"/>
        <v>450.79</v>
      </c>
      <c r="N509" s="17">
        <f t="shared" si="38"/>
        <v>77535.88</v>
      </c>
      <c r="O509" s="17">
        <f t="shared" si="39"/>
        <v>96469.06</v>
      </c>
    </row>
    <row r="510" spans="1:15" ht="15" customHeight="1">
      <c r="A510" s="26">
        <v>502</v>
      </c>
      <c r="B510" s="26" t="s">
        <v>1661</v>
      </c>
      <c r="C510" s="27" t="s">
        <v>518</v>
      </c>
      <c r="D510" s="28"/>
      <c r="E510" s="28" t="s">
        <v>2308</v>
      </c>
      <c r="F510" s="29" t="s">
        <v>2332</v>
      </c>
      <c r="G510" s="30">
        <v>3062</v>
      </c>
      <c r="H510" s="30">
        <v>3826</v>
      </c>
      <c r="I510" s="31">
        <v>150.26</v>
      </c>
      <c r="J510" s="32"/>
      <c r="K510" s="26">
        <f t="shared" si="35"/>
        <v>0</v>
      </c>
      <c r="L510" s="26">
        <f t="shared" si="36"/>
        <v>150.26</v>
      </c>
      <c r="M510" s="26">
        <f t="shared" si="37"/>
        <v>150.26</v>
      </c>
      <c r="N510" s="33">
        <f t="shared" si="38"/>
        <v>460096.12</v>
      </c>
      <c r="O510" s="33">
        <f t="shared" si="39"/>
        <v>574894.76</v>
      </c>
    </row>
    <row r="511" spans="1:15" ht="15" customHeight="1">
      <c r="A511" s="16">
        <v>503</v>
      </c>
      <c r="B511" s="16" t="s">
        <v>1662</v>
      </c>
      <c r="C511" s="18" t="s">
        <v>519</v>
      </c>
      <c r="D511" s="21"/>
      <c r="E511" s="21" t="s">
        <v>2308</v>
      </c>
      <c r="F511" s="24"/>
      <c r="G511" s="13">
        <v>6050</v>
      </c>
      <c r="H511" s="13">
        <v>7561</v>
      </c>
      <c r="I511" s="14">
        <v>169.68253406852367</v>
      </c>
      <c r="J511" s="15"/>
      <c r="K511" s="16">
        <f t="shared" si="35"/>
        <v>0</v>
      </c>
      <c r="L511" s="16">
        <f t="shared" si="36"/>
        <v>169.68253406852367</v>
      </c>
      <c r="M511" s="16">
        <f t="shared" si="37"/>
        <v>169.68</v>
      </c>
      <c r="N511" s="17">
        <f t="shared" si="38"/>
        <v>1026564</v>
      </c>
      <c r="O511" s="17">
        <f t="shared" si="39"/>
        <v>1282950.48</v>
      </c>
    </row>
    <row r="512" spans="1:15" ht="15" customHeight="1">
      <c r="A512" s="16">
        <v>504</v>
      </c>
      <c r="B512" s="16" t="s">
        <v>1663</v>
      </c>
      <c r="C512" s="18" t="s">
        <v>520</v>
      </c>
      <c r="D512" s="21"/>
      <c r="E512" s="21" t="s">
        <v>2308</v>
      </c>
      <c r="F512" s="24"/>
      <c r="G512" s="13">
        <v>5975</v>
      </c>
      <c r="H512" s="13">
        <v>7467</v>
      </c>
      <c r="I512" s="14">
        <v>48.686801724766724</v>
      </c>
      <c r="J512" s="15"/>
      <c r="K512" s="16">
        <f t="shared" si="35"/>
        <v>0</v>
      </c>
      <c r="L512" s="16">
        <f t="shared" si="36"/>
        <v>48.686801724766724</v>
      </c>
      <c r="M512" s="16">
        <f t="shared" si="37"/>
        <v>48.68</v>
      </c>
      <c r="N512" s="17">
        <f t="shared" si="38"/>
        <v>290863</v>
      </c>
      <c r="O512" s="17">
        <f t="shared" si="39"/>
        <v>363493.56</v>
      </c>
    </row>
    <row r="513" spans="1:15" ht="15" customHeight="1">
      <c r="A513" s="16">
        <v>505</v>
      </c>
      <c r="B513" s="16" t="s">
        <v>1664</v>
      </c>
      <c r="C513" s="18" t="s">
        <v>521</v>
      </c>
      <c r="D513" s="21"/>
      <c r="E513" s="21" t="s">
        <v>2308</v>
      </c>
      <c r="F513" s="24"/>
      <c r="G513" s="13">
        <v>5975</v>
      </c>
      <c r="H513" s="13">
        <v>7466</v>
      </c>
      <c r="I513" s="14">
        <v>633.07309398018288</v>
      </c>
      <c r="J513" s="15"/>
      <c r="K513" s="16">
        <f t="shared" si="35"/>
        <v>0</v>
      </c>
      <c r="L513" s="16">
        <f t="shared" si="36"/>
        <v>633.07309398018288</v>
      </c>
      <c r="M513" s="16">
        <f t="shared" si="37"/>
        <v>633.07000000000005</v>
      </c>
      <c r="N513" s="17">
        <f t="shared" si="38"/>
        <v>3782593.2500000005</v>
      </c>
      <c r="O513" s="17">
        <f t="shared" si="39"/>
        <v>4726500.62</v>
      </c>
    </row>
    <row r="514" spans="1:15" ht="15" customHeight="1">
      <c r="A514" s="16">
        <v>506</v>
      </c>
      <c r="B514" s="16" t="s">
        <v>1665</v>
      </c>
      <c r="C514" s="18" t="s">
        <v>522</v>
      </c>
      <c r="D514" s="21"/>
      <c r="E514" s="21" t="s">
        <v>2308</v>
      </c>
      <c r="F514" s="24"/>
      <c r="G514" s="13">
        <v>5964</v>
      </c>
      <c r="H514" s="13">
        <v>7451</v>
      </c>
      <c r="I514" s="14">
        <v>5.1406627019216842</v>
      </c>
      <c r="J514" s="15"/>
      <c r="K514" s="16">
        <f t="shared" si="35"/>
        <v>0</v>
      </c>
      <c r="L514" s="16">
        <f t="shared" si="36"/>
        <v>5.1406627019216842</v>
      </c>
      <c r="M514" s="16">
        <f t="shared" si="37"/>
        <v>5.14</v>
      </c>
      <c r="N514" s="17">
        <f t="shared" si="38"/>
        <v>30654.959999999999</v>
      </c>
      <c r="O514" s="17">
        <f t="shared" si="39"/>
        <v>38298.14</v>
      </c>
    </row>
    <row r="515" spans="1:15" ht="15" customHeight="1">
      <c r="A515" s="16">
        <v>507</v>
      </c>
      <c r="B515" s="16" t="s">
        <v>1666</v>
      </c>
      <c r="C515" s="18" t="s">
        <v>523</v>
      </c>
      <c r="D515" s="21"/>
      <c r="E515" s="21" t="s">
        <v>2308</v>
      </c>
      <c r="F515" s="24"/>
      <c r="G515" s="13">
        <v>5958</v>
      </c>
      <c r="H515" s="13">
        <v>7444</v>
      </c>
      <c r="I515" s="14">
        <v>170.88626643796252</v>
      </c>
      <c r="J515" s="15"/>
      <c r="K515" s="16">
        <f t="shared" si="35"/>
        <v>0</v>
      </c>
      <c r="L515" s="16">
        <f t="shared" si="36"/>
        <v>170.88626643796252</v>
      </c>
      <c r="M515" s="16">
        <f t="shared" si="37"/>
        <v>170.88</v>
      </c>
      <c r="N515" s="17">
        <f t="shared" si="38"/>
        <v>1018103.0399999999</v>
      </c>
      <c r="O515" s="17">
        <f t="shared" si="39"/>
        <v>1272030.72</v>
      </c>
    </row>
    <row r="516" spans="1:15" ht="15" customHeight="1">
      <c r="A516" s="16">
        <v>508</v>
      </c>
      <c r="B516" s="16" t="s">
        <v>1667</v>
      </c>
      <c r="C516" s="18" t="s">
        <v>524</v>
      </c>
      <c r="D516" s="21"/>
      <c r="E516" s="21" t="s">
        <v>2308</v>
      </c>
      <c r="F516" s="24"/>
      <c r="G516" s="13">
        <v>5939</v>
      </c>
      <c r="H516" s="13">
        <v>7422</v>
      </c>
      <c r="I516" s="14">
        <v>33.918107991599193</v>
      </c>
      <c r="J516" s="15"/>
      <c r="K516" s="16">
        <f t="shared" si="35"/>
        <v>0</v>
      </c>
      <c r="L516" s="16">
        <f t="shared" si="36"/>
        <v>33.918107991599193</v>
      </c>
      <c r="M516" s="16">
        <f t="shared" si="37"/>
        <v>33.909999999999997</v>
      </c>
      <c r="N516" s="17">
        <f t="shared" si="38"/>
        <v>201391.49</v>
      </c>
      <c r="O516" s="17">
        <f t="shared" si="39"/>
        <v>251680.01999999996</v>
      </c>
    </row>
    <row r="517" spans="1:15" ht="15" customHeight="1">
      <c r="A517" s="16">
        <v>509</v>
      </c>
      <c r="B517" s="16" t="s">
        <v>1668</v>
      </c>
      <c r="C517" s="18" t="s">
        <v>525</v>
      </c>
      <c r="D517" s="21"/>
      <c r="E517" s="21" t="s">
        <v>2308</v>
      </c>
      <c r="F517" s="24"/>
      <c r="G517" s="13">
        <v>2948</v>
      </c>
      <c r="H517" s="13">
        <v>3684</v>
      </c>
      <c r="I517" s="14">
        <v>41.734194997952052</v>
      </c>
      <c r="J517" s="15"/>
      <c r="K517" s="16">
        <f t="shared" si="35"/>
        <v>0</v>
      </c>
      <c r="L517" s="16">
        <f t="shared" si="36"/>
        <v>41.734194997952052</v>
      </c>
      <c r="M517" s="16">
        <f t="shared" si="37"/>
        <v>41.73</v>
      </c>
      <c r="N517" s="17">
        <f t="shared" si="38"/>
        <v>123020.04</v>
      </c>
      <c r="O517" s="17">
        <f t="shared" si="39"/>
        <v>153733.31999999998</v>
      </c>
    </row>
    <row r="518" spans="1:15" ht="15" customHeight="1">
      <c r="A518" s="16">
        <v>510</v>
      </c>
      <c r="B518" s="16" t="s">
        <v>1669</v>
      </c>
      <c r="C518" s="18" t="s">
        <v>526</v>
      </c>
      <c r="D518" s="21"/>
      <c r="E518" s="21" t="s">
        <v>2308</v>
      </c>
      <c r="F518" s="24"/>
      <c r="G518" s="13">
        <v>2944</v>
      </c>
      <c r="H518" s="13">
        <v>3679</v>
      </c>
      <c r="I518" s="14">
        <v>2313.6840066866662</v>
      </c>
      <c r="J518" s="15"/>
      <c r="K518" s="16">
        <f t="shared" si="35"/>
        <v>0</v>
      </c>
      <c r="L518" s="16">
        <f t="shared" si="36"/>
        <v>2313.6840066866662</v>
      </c>
      <c r="M518" s="16">
        <f t="shared" si="37"/>
        <v>2313.6799999999998</v>
      </c>
      <c r="N518" s="17">
        <f t="shared" si="38"/>
        <v>6811473.9199999999</v>
      </c>
      <c r="O518" s="17">
        <f t="shared" si="39"/>
        <v>8512028.7199999988</v>
      </c>
    </row>
    <row r="519" spans="1:15" ht="15" customHeight="1">
      <c r="A519" s="16">
        <v>511</v>
      </c>
      <c r="B519" s="16" t="s">
        <v>1670</v>
      </c>
      <c r="C519" s="18" t="s">
        <v>527</v>
      </c>
      <c r="D519" s="21"/>
      <c r="E519" s="21" t="s">
        <v>2308</v>
      </c>
      <c r="F519" s="24"/>
      <c r="G519" s="13">
        <v>5867</v>
      </c>
      <c r="H519" s="13">
        <v>7331</v>
      </c>
      <c r="I519" s="14">
        <v>80.868931672419947</v>
      </c>
      <c r="J519" s="15"/>
      <c r="K519" s="16">
        <f t="shared" si="35"/>
        <v>0</v>
      </c>
      <c r="L519" s="16">
        <f t="shared" si="36"/>
        <v>80.868931672419947</v>
      </c>
      <c r="M519" s="16">
        <f t="shared" si="37"/>
        <v>80.86</v>
      </c>
      <c r="N519" s="17">
        <f t="shared" si="38"/>
        <v>474405.62</v>
      </c>
      <c r="O519" s="17">
        <f t="shared" si="39"/>
        <v>592784.66</v>
      </c>
    </row>
    <row r="520" spans="1:15" ht="15" customHeight="1">
      <c r="A520" s="16">
        <v>512</v>
      </c>
      <c r="B520" s="16" t="s">
        <v>1671</v>
      </c>
      <c r="C520" s="18" t="s">
        <v>528</v>
      </c>
      <c r="D520" s="21"/>
      <c r="E520" s="21" t="s">
        <v>2308</v>
      </c>
      <c r="F520" s="24"/>
      <c r="G520" s="13">
        <v>2932</v>
      </c>
      <c r="H520" s="13">
        <v>3662</v>
      </c>
      <c r="I520" s="14">
        <v>127.56069075938677</v>
      </c>
      <c r="J520" s="15"/>
      <c r="K520" s="16">
        <f t="shared" si="35"/>
        <v>0</v>
      </c>
      <c r="L520" s="16">
        <f t="shared" si="36"/>
        <v>127.56069075938677</v>
      </c>
      <c r="M520" s="16">
        <f t="shared" si="37"/>
        <v>127.56</v>
      </c>
      <c r="N520" s="17">
        <f t="shared" si="38"/>
        <v>374005.92</v>
      </c>
      <c r="O520" s="17">
        <f t="shared" si="39"/>
        <v>467124.72000000003</v>
      </c>
    </row>
    <row r="521" spans="1:15" ht="15" customHeight="1">
      <c r="A521" s="16">
        <v>513</v>
      </c>
      <c r="B521" s="16" t="s">
        <v>1672</v>
      </c>
      <c r="C521" s="18" t="s">
        <v>529</v>
      </c>
      <c r="D521" s="21"/>
      <c r="E521" s="21" t="s">
        <v>2318</v>
      </c>
      <c r="F521" s="24"/>
      <c r="G521" s="13">
        <v>255</v>
      </c>
      <c r="H521" s="13">
        <v>318</v>
      </c>
      <c r="I521" s="14">
        <v>94.34514549755707</v>
      </c>
      <c r="J521" s="15"/>
      <c r="K521" s="16">
        <f t="shared" ref="K521:K584" si="40">I521*J521</f>
        <v>0</v>
      </c>
      <c r="L521" s="16">
        <f t="shared" ref="L521:L584" si="41">I521-K521</f>
        <v>94.34514549755707</v>
      </c>
      <c r="M521" s="16">
        <f t="shared" ref="M521:M584" si="42">TRUNC(L521,2)</f>
        <v>94.34</v>
      </c>
      <c r="N521" s="17">
        <f t="shared" ref="N521:N584" si="43">G521*M521</f>
        <v>24056.7</v>
      </c>
      <c r="O521" s="17">
        <f t="shared" ref="O521:O584" si="44">H521*M521</f>
        <v>30000.120000000003</v>
      </c>
    </row>
    <row r="522" spans="1:15" ht="15" customHeight="1">
      <c r="A522" s="16">
        <v>514</v>
      </c>
      <c r="B522" s="16" t="s">
        <v>1673</v>
      </c>
      <c r="C522" s="18" t="s">
        <v>530</v>
      </c>
      <c r="D522" s="21"/>
      <c r="E522" s="21" t="s">
        <v>2308</v>
      </c>
      <c r="F522" s="24"/>
      <c r="G522" s="13">
        <v>2871</v>
      </c>
      <c r="H522" s="13">
        <v>3587</v>
      </c>
      <c r="I522" s="14">
        <v>45.974873032297083</v>
      </c>
      <c r="J522" s="15"/>
      <c r="K522" s="16">
        <f t="shared" si="40"/>
        <v>0</v>
      </c>
      <c r="L522" s="16">
        <f t="shared" si="41"/>
        <v>45.974873032297083</v>
      </c>
      <c r="M522" s="16">
        <f t="shared" si="42"/>
        <v>45.97</v>
      </c>
      <c r="N522" s="17">
        <f t="shared" si="43"/>
        <v>131979.87</v>
      </c>
      <c r="O522" s="17">
        <f t="shared" si="44"/>
        <v>164894.38999999998</v>
      </c>
    </row>
    <row r="523" spans="1:15" ht="15" customHeight="1">
      <c r="A523" s="16">
        <v>515</v>
      </c>
      <c r="B523" s="16" t="s">
        <v>1674</v>
      </c>
      <c r="C523" s="18" t="s">
        <v>531</v>
      </c>
      <c r="D523" s="21"/>
      <c r="E523" s="21" t="s">
        <v>2308</v>
      </c>
      <c r="F523" s="24"/>
      <c r="G523" s="13">
        <v>2843</v>
      </c>
      <c r="H523" s="13">
        <v>3553</v>
      </c>
      <c r="I523" s="14">
        <v>180.55010465285915</v>
      </c>
      <c r="J523" s="15"/>
      <c r="K523" s="16">
        <f t="shared" si="40"/>
        <v>0</v>
      </c>
      <c r="L523" s="16">
        <f t="shared" si="41"/>
        <v>180.55010465285915</v>
      </c>
      <c r="M523" s="16">
        <f t="shared" si="42"/>
        <v>180.55</v>
      </c>
      <c r="N523" s="17">
        <f t="shared" si="43"/>
        <v>513303.65</v>
      </c>
      <c r="O523" s="17">
        <f t="shared" si="44"/>
        <v>641494.15</v>
      </c>
    </row>
    <row r="524" spans="1:15" ht="15" customHeight="1">
      <c r="A524" s="16">
        <v>516</v>
      </c>
      <c r="B524" s="16" t="s">
        <v>1675</v>
      </c>
      <c r="C524" s="18" t="s">
        <v>532</v>
      </c>
      <c r="D524" s="21"/>
      <c r="E524" s="21" t="s">
        <v>2308</v>
      </c>
      <c r="F524" s="24"/>
      <c r="G524" s="13">
        <v>5636</v>
      </c>
      <c r="H524" s="13">
        <v>7043</v>
      </c>
      <c r="I524" s="14">
        <v>91.910275391028861</v>
      </c>
      <c r="J524" s="15"/>
      <c r="K524" s="16">
        <f t="shared" si="40"/>
        <v>0</v>
      </c>
      <c r="L524" s="16">
        <f t="shared" si="41"/>
        <v>91.910275391028861</v>
      </c>
      <c r="M524" s="16">
        <f t="shared" si="42"/>
        <v>91.91</v>
      </c>
      <c r="N524" s="17">
        <f t="shared" si="43"/>
        <v>518004.76</v>
      </c>
      <c r="O524" s="17">
        <f t="shared" si="44"/>
        <v>647322.13</v>
      </c>
    </row>
    <row r="525" spans="1:15" ht="15" customHeight="1">
      <c r="A525" s="16">
        <v>517</v>
      </c>
      <c r="B525" s="16" t="s">
        <v>1676</v>
      </c>
      <c r="C525" s="18" t="s">
        <v>533</v>
      </c>
      <c r="D525" s="21"/>
      <c r="E525" s="21" t="s">
        <v>2308</v>
      </c>
      <c r="F525" s="24"/>
      <c r="G525" s="13">
        <v>5626</v>
      </c>
      <c r="H525" s="13">
        <v>7031</v>
      </c>
      <c r="I525" s="14">
        <v>84.452413603300784</v>
      </c>
      <c r="J525" s="15"/>
      <c r="K525" s="16">
        <f t="shared" si="40"/>
        <v>0</v>
      </c>
      <c r="L525" s="16">
        <f t="shared" si="41"/>
        <v>84.452413603300784</v>
      </c>
      <c r="M525" s="16">
        <f t="shared" si="42"/>
        <v>84.45</v>
      </c>
      <c r="N525" s="17">
        <f t="shared" si="43"/>
        <v>475115.7</v>
      </c>
      <c r="O525" s="17">
        <f t="shared" si="44"/>
        <v>593767.95000000007</v>
      </c>
    </row>
    <row r="526" spans="1:15" ht="15" customHeight="1">
      <c r="A526" s="16">
        <v>518</v>
      </c>
      <c r="B526" s="16" t="s">
        <v>1677</v>
      </c>
      <c r="C526" s="18" t="s">
        <v>534</v>
      </c>
      <c r="D526" s="21"/>
      <c r="E526" s="21" t="s">
        <v>2318</v>
      </c>
      <c r="F526" s="24"/>
      <c r="G526" s="13">
        <v>429</v>
      </c>
      <c r="H526" s="13">
        <v>536</v>
      </c>
      <c r="I526" s="14">
        <v>117.36721279490615</v>
      </c>
      <c r="J526" s="15"/>
      <c r="K526" s="16">
        <f t="shared" si="40"/>
        <v>0</v>
      </c>
      <c r="L526" s="16">
        <f t="shared" si="41"/>
        <v>117.36721279490615</v>
      </c>
      <c r="M526" s="16">
        <f t="shared" si="42"/>
        <v>117.36</v>
      </c>
      <c r="N526" s="17">
        <f t="shared" si="43"/>
        <v>50347.44</v>
      </c>
      <c r="O526" s="17">
        <f t="shared" si="44"/>
        <v>62904.959999999999</v>
      </c>
    </row>
    <row r="527" spans="1:15" ht="15" customHeight="1">
      <c r="A527" s="16">
        <v>519</v>
      </c>
      <c r="B527" s="16" t="s">
        <v>1678</v>
      </c>
      <c r="C527" s="18" t="s">
        <v>535</v>
      </c>
      <c r="D527" s="21"/>
      <c r="E527" s="21" t="s">
        <v>2308</v>
      </c>
      <c r="F527" s="24"/>
      <c r="G527" s="13">
        <v>5593</v>
      </c>
      <c r="H527" s="13">
        <v>6989</v>
      </c>
      <c r="I527" s="14">
        <v>14.949394348927976</v>
      </c>
      <c r="J527" s="15"/>
      <c r="K527" s="16">
        <f t="shared" si="40"/>
        <v>0</v>
      </c>
      <c r="L527" s="16">
        <f t="shared" si="41"/>
        <v>14.949394348927976</v>
      </c>
      <c r="M527" s="16">
        <f t="shared" si="42"/>
        <v>14.94</v>
      </c>
      <c r="N527" s="17">
        <f t="shared" si="43"/>
        <v>83559.42</v>
      </c>
      <c r="O527" s="17">
        <f t="shared" si="44"/>
        <v>104415.66</v>
      </c>
    </row>
    <row r="528" spans="1:15" ht="15" customHeight="1">
      <c r="A528" s="16">
        <v>520</v>
      </c>
      <c r="B528" s="16" t="s">
        <v>1679</v>
      </c>
      <c r="C528" s="18" t="s">
        <v>536</v>
      </c>
      <c r="D528" s="21"/>
      <c r="E528" s="21" t="s">
        <v>2308</v>
      </c>
      <c r="F528" s="24"/>
      <c r="G528" s="13">
        <v>5574</v>
      </c>
      <c r="H528" s="13">
        <v>6967</v>
      </c>
      <c r="I528" s="14">
        <v>17.154289528180939</v>
      </c>
      <c r="J528" s="15"/>
      <c r="K528" s="16">
        <f t="shared" si="40"/>
        <v>0</v>
      </c>
      <c r="L528" s="16">
        <f t="shared" si="41"/>
        <v>17.154289528180939</v>
      </c>
      <c r="M528" s="16">
        <f t="shared" si="42"/>
        <v>17.149999999999999</v>
      </c>
      <c r="N528" s="17">
        <f t="shared" si="43"/>
        <v>95594.099999999991</v>
      </c>
      <c r="O528" s="17">
        <f t="shared" si="44"/>
        <v>119484.04999999999</v>
      </c>
    </row>
    <row r="529" spans="1:15" ht="15" customHeight="1">
      <c r="A529" s="16">
        <v>521</v>
      </c>
      <c r="B529" s="16" t="s">
        <v>1680</v>
      </c>
      <c r="C529" s="18" t="s">
        <v>537</v>
      </c>
      <c r="D529" s="21"/>
      <c r="E529" s="21" t="s">
        <v>2308</v>
      </c>
      <c r="F529" s="24"/>
      <c r="G529" s="13">
        <v>5452</v>
      </c>
      <c r="H529" s="13">
        <v>6814</v>
      </c>
      <c r="I529" s="14">
        <v>44.245127487215811</v>
      </c>
      <c r="J529" s="15"/>
      <c r="K529" s="16">
        <f t="shared" si="40"/>
        <v>0</v>
      </c>
      <c r="L529" s="16">
        <f t="shared" si="41"/>
        <v>44.245127487215811</v>
      </c>
      <c r="M529" s="16">
        <f t="shared" si="42"/>
        <v>44.24</v>
      </c>
      <c r="N529" s="17">
        <f t="shared" si="43"/>
        <v>241196.48</v>
      </c>
      <c r="O529" s="17">
        <f t="shared" si="44"/>
        <v>301451.36</v>
      </c>
    </row>
    <row r="530" spans="1:15" ht="15" customHeight="1">
      <c r="A530" s="16">
        <v>522</v>
      </c>
      <c r="B530" s="16" t="s">
        <v>1681</v>
      </c>
      <c r="C530" s="18" t="s">
        <v>538</v>
      </c>
      <c r="D530" s="21"/>
      <c r="E530" s="21" t="s">
        <v>2318</v>
      </c>
      <c r="F530" s="24"/>
      <c r="G530" s="13">
        <v>272</v>
      </c>
      <c r="H530" s="13">
        <v>339</v>
      </c>
      <c r="I530" s="14">
        <v>124.43682960636696</v>
      </c>
      <c r="J530" s="15"/>
      <c r="K530" s="16">
        <f t="shared" si="40"/>
        <v>0</v>
      </c>
      <c r="L530" s="16">
        <f t="shared" si="41"/>
        <v>124.43682960636696</v>
      </c>
      <c r="M530" s="16">
        <f t="shared" si="42"/>
        <v>124.43</v>
      </c>
      <c r="N530" s="17">
        <f t="shared" si="43"/>
        <v>33844.959999999999</v>
      </c>
      <c r="O530" s="17">
        <f t="shared" si="44"/>
        <v>42181.770000000004</v>
      </c>
    </row>
    <row r="531" spans="1:15" ht="15" customHeight="1">
      <c r="A531" s="16">
        <v>523</v>
      </c>
      <c r="B531" s="16" t="s">
        <v>1682</v>
      </c>
      <c r="C531" s="18" t="s">
        <v>539</v>
      </c>
      <c r="D531" s="21"/>
      <c r="E531" s="21" t="s">
        <v>2308</v>
      </c>
      <c r="F531" s="24"/>
      <c r="G531" s="13">
        <v>5405</v>
      </c>
      <c r="H531" s="13">
        <v>6755</v>
      </c>
      <c r="I531" s="14">
        <v>160.29608650269867</v>
      </c>
      <c r="J531" s="15"/>
      <c r="K531" s="16">
        <f t="shared" si="40"/>
        <v>0</v>
      </c>
      <c r="L531" s="16">
        <f t="shared" si="41"/>
        <v>160.29608650269867</v>
      </c>
      <c r="M531" s="16">
        <f t="shared" si="42"/>
        <v>160.29</v>
      </c>
      <c r="N531" s="17">
        <f t="shared" si="43"/>
        <v>866367.45</v>
      </c>
      <c r="O531" s="17">
        <f t="shared" si="44"/>
        <v>1082758.95</v>
      </c>
    </row>
    <row r="532" spans="1:15" ht="15" customHeight="1">
      <c r="A532" s="16">
        <v>524</v>
      </c>
      <c r="B532" s="16" t="s">
        <v>1683</v>
      </c>
      <c r="C532" s="18" t="s">
        <v>540</v>
      </c>
      <c r="D532" s="21"/>
      <c r="E532" s="21" t="s">
        <v>2308</v>
      </c>
      <c r="F532" s="24"/>
      <c r="G532" s="13">
        <v>5372</v>
      </c>
      <c r="H532" s="13">
        <v>6712</v>
      </c>
      <c r="I532" s="14">
        <v>109.87788026076163</v>
      </c>
      <c r="J532" s="15"/>
      <c r="K532" s="16">
        <f t="shared" si="40"/>
        <v>0</v>
      </c>
      <c r="L532" s="16">
        <f t="shared" si="41"/>
        <v>109.87788026076163</v>
      </c>
      <c r="M532" s="16">
        <f t="shared" si="42"/>
        <v>109.87</v>
      </c>
      <c r="N532" s="17">
        <f t="shared" si="43"/>
        <v>590221.64</v>
      </c>
      <c r="O532" s="17">
        <f t="shared" si="44"/>
        <v>737447.44000000006</v>
      </c>
    </row>
    <row r="533" spans="1:15" ht="15" customHeight="1">
      <c r="A533" s="16">
        <v>525</v>
      </c>
      <c r="B533" s="16" t="s">
        <v>1684</v>
      </c>
      <c r="C533" s="18" t="s">
        <v>541</v>
      </c>
      <c r="D533" s="21"/>
      <c r="E533" s="21" t="s">
        <v>2318</v>
      </c>
      <c r="F533" s="24"/>
      <c r="G533" s="13">
        <v>363</v>
      </c>
      <c r="H533" s="13">
        <v>453</v>
      </c>
      <c r="I533" s="14">
        <v>126.49116573302608</v>
      </c>
      <c r="J533" s="15"/>
      <c r="K533" s="16">
        <f t="shared" si="40"/>
        <v>0</v>
      </c>
      <c r="L533" s="16">
        <f t="shared" si="41"/>
        <v>126.49116573302608</v>
      </c>
      <c r="M533" s="16">
        <f t="shared" si="42"/>
        <v>126.49</v>
      </c>
      <c r="N533" s="17">
        <f t="shared" si="43"/>
        <v>45915.869999999995</v>
      </c>
      <c r="O533" s="17">
        <f t="shared" si="44"/>
        <v>57299.97</v>
      </c>
    </row>
    <row r="534" spans="1:15" ht="15" customHeight="1">
      <c r="A534" s="16">
        <v>526</v>
      </c>
      <c r="B534" s="16" t="s">
        <v>1685</v>
      </c>
      <c r="C534" s="18" t="s">
        <v>542</v>
      </c>
      <c r="D534" s="21"/>
      <c r="E534" s="21" t="s">
        <v>2308</v>
      </c>
      <c r="F534" s="24"/>
      <c r="G534" s="13">
        <v>5349</v>
      </c>
      <c r="H534" s="13">
        <v>6683</v>
      </c>
      <c r="I534" s="14">
        <v>577.38513560669935</v>
      </c>
      <c r="J534" s="15"/>
      <c r="K534" s="16">
        <f t="shared" si="40"/>
        <v>0</v>
      </c>
      <c r="L534" s="16">
        <f t="shared" si="41"/>
        <v>577.38513560669935</v>
      </c>
      <c r="M534" s="16">
        <f t="shared" si="42"/>
        <v>577.38</v>
      </c>
      <c r="N534" s="17">
        <f t="shared" si="43"/>
        <v>3088405.62</v>
      </c>
      <c r="O534" s="17">
        <f t="shared" si="44"/>
        <v>3858630.54</v>
      </c>
    </row>
    <row r="535" spans="1:15" ht="15" customHeight="1">
      <c r="A535" s="16">
        <v>527</v>
      </c>
      <c r="B535" s="16" t="s">
        <v>1686</v>
      </c>
      <c r="C535" s="18" t="s">
        <v>543</v>
      </c>
      <c r="D535" s="21"/>
      <c r="E535" s="21" t="s">
        <v>2308</v>
      </c>
      <c r="F535" s="24"/>
      <c r="G535" s="13">
        <v>2674</v>
      </c>
      <c r="H535" s="13">
        <v>3340</v>
      </c>
      <c r="I535" s="14">
        <v>292.96697228624197</v>
      </c>
      <c r="J535" s="15"/>
      <c r="K535" s="16">
        <f t="shared" si="40"/>
        <v>0</v>
      </c>
      <c r="L535" s="16">
        <f t="shared" si="41"/>
        <v>292.96697228624197</v>
      </c>
      <c r="M535" s="16">
        <f t="shared" si="42"/>
        <v>292.95999999999998</v>
      </c>
      <c r="N535" s="17">
        <f t="shared" si="43"/>
        <v>783375.03999999992</v>
      </c>
      <c r="O535" s="17">
        <f t="shared" si="44"/>
        <v>978486.39999999991</v>
      </c>
    </row>
    <row r="536" spans="1:15" ht="15" customHeight="1">
      <c r="A536" s="16">
        <v>528</v>
      </c>
      <c r="B536" s="16" t="s">
        <v>1687</v>
      </c>
      <c r="C536" s="18" t="s">
        <v>544</v>
      </c>
      <c r="D536" s="21"/>
      <c r="E536" s="21" t="s">
        <v>2308</v>
      </c>
      <c r="F536" s="24"/>
      <c r="G536" s="13">
        <v>5255</v>
      </c>
      <c r="H536" s="13">
        <v>6567</v>
      </c>
      <c r="I536" s="14">
        <v>390.1198074777879</v>
      </c>
      <c r="J536" s="15"/>
      <c r="K536" s="16">
        <f t="shared" si="40"/>
        <v>0</v>
      </c>
      <c r="L536" s="16">
        <f t="shared" si="41"/>
        <v>390.1198074777879</v>
      </c>
      <c r="M536" s="16">
        <f t="shared" si="42"/>
        <v>390.11</v>
      </c>
      <c r="N536" s="17">
        <f t="shared" si="43"/>
        <v>2050028.05</v>
      </c>
      <c r="O536" s="17">
        <f t="shared" si="44"/>
        <v>2561852.37</v>
      </c>
    </row>
    <row r="537" spans="1:15" ht="15" customHeight="1">
      <c r="A537" s="16">
        <v>529</v>
      </c>
      <c r="B537" s="16" t="s">
        <v>1688</v>
      </c>
      <c r="C537" s="18" t="s">
        <v>545</v>
      </c>
      <c r="D537" s="21"/>
      <c r="E537" s="21" t="s">
        <v>2308</v>
      </c>
      <c r="F537" s="24"/>
      <c r="G537" s="13">
        <v>5163</v>
      </c>
      <c r="H537" s="13">
        <v>6452</v>
      </c>
      <c r="I537" s="14">
        <v>74.729913121412878</v>
      </c>
      <c r="J537" s="15"/>
      <c r="K537" s="16">
        <f t="shared" si="40"/>
        <v>0</v>
      </c>
      <c r="L537" s="16">
        <f t="shared" si="41"/>
        <v>74.729913121412878</v>
      </c>
      <c r="M537" s="16">
        <f t="shared" si="42"/>
        <v>74.72</v>
      </c>
      <c r="N537" s="17">
        <f t="shared" si="43"/>
        <v>385779.36</v>
      </c>
      <c r="O537" s="17">
        <f t="shared" si="44"/>
        <v>482093.44</v>
      </c>
    </row>
    <row r="538" spans="1:15" ht="15" customHeight="1">
      <c r="A538" s="16">
        <v>530</v>
      </c>
      <c r="B538" s="16" t="s">
        <v>1689</v>
      </c>
      <c r="C538" s="18" t="s">
        <v>546</v>
      </c>
      <c r="D538" s="21"/>
      <c r="E538" s="21" t="s">
        <v>2308</v>
      </c>
      <c r="F538" s="24"/>
      <c r="G538" s="13">
        <v>5152</v>
      </c>
      <c r="H538" s="13">
        <v>6439</v>
      </c>
      <c r="I538" s="14">
        <v>558.41102598153134</v>
      </c>
      <c r="J538" s="15"/>
      <c r="K538" s="16">
        <f t="shared" si="40"/>
        <v>0</v>
      </c>
      <c r="L538" s="16">
        <f t="shared" si="41"/>
        <v>558.41102598153134</v>
      </c>
      <c r="M538" s="16">
        <f t="shared" si="42"/>
        <v>558.41</v>
      </c>
      <c r="N538" s="17">
        <f t="shared" si="43"/>
        <v>2876928.32</v>
      </c>
      <c r="O538" s="17">
        <f t="shared" si="44"/>
        <v>3595601.9899999998</v>
      </c>
    </row>
    <row r="539" spans="1:15" ht="15" customHeight="1">
      <c r="A539" s="16">
        <v>531</v>
      </c>
      <c r="B539" s="16" t="s">
        <v>1690</v>
      </c>
      <c r="C539" s="18" t="s">
        <v>547</v>
      </c>
      <c r="D539" s="21"/>
      <c r="E539" s="21" t="s">
        <v>2308</v>
      </c>
      <c r="F539" s="24"/>
      <c r="G539" s="13">
        <v>5087</v>
      </c>
      <c r="H539" s="13">
        <v>6356</v>
      </c>
      <c r="I539" s="14">
        <v>53.914267361617668</v>
      </c>
      <c r="J539" s="15"/>
      <c r="K539" s="16">
        <f t="shared" si="40"/>
        <v>0</v>
      </c>
      <c r="L539" s="16">
        <f t="shared" si="41"/>
        <v>53.914267361617668</v>
      </c>
      <c r="M539" s="16">
        <f t="shared" si="42"/>
        <v>53.91</v>
      </c>
      <c r="N539" s="17">
        <f t="shared" si="43"/>
        <v>274240.17</v>
      </c>
      <c r="O539" s="17">
        <f t="shared" si="44"/>
        <v>342651.95999999996</v>
      </c>
    </row>
    <row r="540" spans="1:15" ht="15" customHeight="1">
      <c r="A540" s="16">
        <v>532</v>
      </c>
      <c r="B540" s="16" t="s">
        <v>1691</v>
      </c>
      <c r="C540" s="18" t="s">
        <v>548</v>
      </c>
      <c r="D540" s="21"/>
      <c r="E540" s="21" t="s">
        <v>2308</v>
      </c>
      <c r="F540" s="24"/>
      <c r="G540" s="13">
        <v>8087</v>
      </c>
      <c r="H540" s="13">
        <v>10104</v>
      </c>
      <c r="I540" s="14">
        <v>723.73665810409261</v>
      </c>
      <c r="J540" s="15"/>
      <c r="K540" s="16">
        <f t="shared" si="40"/>
        <v>0</v>
      </c>
      <c r="L540" s="16">
        <f t="shared" si="41"/>
        <v>723.73665810409261</v>
      </c>
      <c r="M540" s="16">
        <f t="shared" si="42"/>
        <v>723.73</v>
      </c>
      <c r="N540" s="17">
        <f t="shared" si="43"/>
        <v>5852804.5099999998</v>
      </c>
      <c r="O540" s="17">
        <f t="shared" si="44"/>
        <v>7312567.9199999999</v>
      </c>
    </row>
    <row r="541" spans="1:15" ht="15" customHeight="1">
      <c r="A541" s="16">
        <v>533</v>
      </c>
      <c r="B541" s="16" t="s">
        <v>1692</v>
      </c>
      <c r="C541" s="18" t="s">
        <v>549</v>
      </c>
      <c r="D541" s="21"/>
      <c r="E541" s="21" t="s">
        <v>2308</v>
      </c>
      <c r="F541" s="24"/>
      <c r="G541" s="13">
        <v>5038</v>
      </c>
      <c r="H541" s="13">
        <v>6296</v>
      </c>
      <c r="I541" s="14">
        <v>128.3028363646352</v>
      </c>
      <c r="J541" s="15"/>
      <c r="K541" s="16">
        <f t="shared" si="40"/>
        <v>0</v>
      </c>
      <c r="L541" s="16">
        <f t="shared" si="41"/>
        <v>128.3028363646352</v>
      </c>
      <c r="M541" s="16">
        <f t="shared" si="42"/>
        <v>128.30000000000001</v>
      </c>
      <c r="N541" s="17">
        <f t="shared" si="43"/>
        <v>646375.4</v>
      </c>
      <c r="O541" s="17">
        <f t="shared" si="44"/>
        <v>807776.8</v>
      </c>
    </row>
    <row r="542" spans="1:15" ht="15" customHeight="1">
      <c r="A542" s="16">
        <v>534</v>
      </c>
      <c r="B542" s="16" t="s">
        <v>1693</v>
      </c>
      <c r="C542" s="18" t="s">
        <v>550</v>
      </c>
      <c r="D542" s="21"/>
      <c r="E542" s="21" t="s">
        <v>2308</v>
      </c>
      <c r="F542" s="24"/>
      <c r="G542" s="13">
        <v>2487</v>
      </c>
      <c r="H542" s="13">
        <v>3107</v>
      </c>
      <c r="I542" s="14">
        <v>322.59737223923719</v>
      </c>
      <c r="J542" s="15"/>
      <c r="K542" s="16">
        <f t="shared" si="40"/>
        <v>0</v>
      </c>
      <c r="L542" s="16">
        <f t="shared" si="41"/>
        <v>322.59737223923719</v>
      </c>
      <c r="M542" s="16">
        <f t="shared" si="42"/>
        <v>322.58999999999997</v>
      </c>
      <c r="N542" s="17">
        <f t="shared" si="43"/>
        <v>802281.33</v>
      </c>
      <c r="O542" s="17">
        <f t="shared" si="44"/>
        <v>1002287.1299999999</v>
      </c>
    </row>
    <row r="543" spans="1:15" ht="15" customHeight="1">
      <c r="A543" s="16">
        <v>535</v>
      </c>
      <c r="B543" s="16" t="s">
        <v>1694</v>
      </c>
      <c r="C543" s="18" t="s">
        <v>551</v>
      </c>
      <c r="D543" s="21"/>
      <c r="E543" s="21" t="s">
        <v>2308</v>
      </c>
      <c r="F543" s="24"/>
      <c r="G543" s="13">
        <v>4913</v>
      </c>
      <c r="H543" s="13">
        <v>6139</v>
      </c>
      <c r="I543" s="14">
        <v>119.26915207792074</v>
      </c>
      <c r="J543" s="15"/>
      <c r="K543" s="16">
        <f t="shared" si="40"/>
        <v>0</v>
      </c>
      <c r="L543" s="16">
        <f t="shared" si="41"/>
        <v>119.26915207792074</v>
      </c>
      <c r="M543" s="16">
        <f t="shared" si="42"/>
        <v>119.26</v>
      </c>
      <c r="N543" s="17">
        <f t="shared" si="43"/>
        <v>585924.38</v>
      </c>
      <c r="O543" s="17">
        <f t="shared" si="44"/>
        <v>732137.14</v>
      </c>
    </row>
    <row r="544" spans="1:15" ht="15" customHeight="1">
      <c r="A544" s="16">
        <v>536</v>
      </c>
      <c r="B544" s="16" t="s">
        <v>1695</v>
      </c>
      <c r="C544" s="18" t="s">
        <v>552</v>
      </c>
      <c r="D544" s="21"/>
      <c r="E544" s="21" t="s">
        <v>2308</v>
      </c>
      <c r="F544" s="24"/>
      <c r="G544" s="13">
        <v>4881</v>
      </c>
      <c r="H544" s="13">
        <v>6099</v>
      </c>
      <c r="I544" s="14">
        <v>322.9355368681787</v>
      </c>
      <c r="J544" s="15"/>
      <c r="K544" s="16">
        <f t="shared" si="40"/>
        <v>0</v>
      </c>
      <c r="L544" s="16">
        <f t="shared" si="41"/>
        <v>322.9355368681787</v>
      </c>
      <c r="M544" s="16">
        <f t="shared" si="42"/>
        <v>322.93</v>
      </c>
      <c r="N544" s="17">
        <f t="shared" si="43"/>
        <v>1576221.33</v>
      </c>
      <c r="O544" s="17">
        <f t="shared" si="44"/>
        <v>1969550.07</v>
      </c>
    </row>
    <row r="545" spans="1:15" ht="15" customHeight="1">
      <c r="A545" s="16">
        <v>537</v>
      </c>
      <c r="B545" s="16" t="s">
        <v>1696</v>
      </c>
      <c r="C545" s="18" t="s">
        <v>553</v>
      </c>
      <c r="D545" s="21"/>
      <c r="E545" s="21" t="s">
        <v>2308</v>
      </c>
      <c r="F545" s="24"/>
      <c r="G545" s="13">
        <v>4849</v>
      </c>
      <c r="H545" s="13">
        <v>6060</v>
      </c>
      <c r="I545" s="14">
        <v>88.460737169085633</v>
      </c>
      <c r="J545" s="15"/>
      <c r="K545" s="16">
        <f t="shared" si="40"/>
        <v>0</v>
      </c>
      <c r="L545" s="16">
        <f t="shared" si="41"/>
        <v>88.460737169085633</v>
      </c>
      <c r="M545" s="16">
        <f t="shared" si="42"/>
        <v>88.46</v>
      </c>
      <c r="N545" s="17">
        <f t="shared" si="43"/>
        <v>428942.54</v>
      </c>
      <c r="O545" s="17">
        <f t="shared" si="44"/>
        <v>536067.6</v>
      </c>
    </row>
    <row r="546" spans="1:15" ht="15" customHeight="1">
      <c r="A546" s="16">
        <v>538</v>
      </c>
      <c r="B546" s="16" t="s">
        <v>1697</v>
      </c>
      <c r="C546" s="18" t="s">
        <v>554</v>
      </c>
      <c r="D546" s="21"/>
      <c r="E546" s="21" t="s">
        <v>2308</v>
      </c>
      <c r="F546" s="24"/>
      <c r="G546" s="13">
        <v>4765</v>
      </c>
      <c r="H546" s="13">
        <v>5954</v>
      </c>
      <c r="I546" s="14">
        <v>211.69822087926622</v>
      </c>
      <c r="J546" s="15"/>
      <c r="K546" s="16">
        <f t="shared" si="40"/>
        <v>0</v>
      </c>
      <c r="L546" s="16">
        <f t="shared" si="41"/>
        <v>211.69822087926622</v>
      </c>
      <c r="M546" s="16">
        <f t="shared" si="42"/>
        <v>211.69</v>
      </c>
      <c r="N546" s="17">
        <f t="shared" si="43"/>
        <v>1008702.85</v>
      </c>
      <c r="O546" s="17">
        <f t="shared" si="44"/>
        <v>1260402.26</v>
      </c>
    </row>
    <row r="547" spans="1:15" ht="15" customHeight="1">
      <c r="A547" s="16">
        <v>539</v>
      </c>
      <c r="B547" s="16" t="s">
        <v>1698</v>
      </c>
      <c r="C547" s="18" t="s">
        <v>555</v>
      </c>
      <c r="D547" s="21"/>
      <c r="E547" s="21" t="s">
        <v>2308</v>
      </c>
      <c r="F547" s="24"/>
      <c r="G547" s="13">
        <v>4762</v>
      </c>
      <c r="H547" s="13">
        <v>5951</v>
      </c>
      <c r="I547" s="14">
        <v>67.021510535935803</v>
      </c>
      <c r="J547" s="15"/>
      <c r="K547" s="16">
        <f t="shared" si="40"/>
        <v>0</v>
      </c>
      <c r="L547" s="16">
        <f t="shared" si="41"/>
        <v>67.021510535935803</v>
      </c>
      <c r="M547" s="16">
        <f t="shared" si="42"/>
        <v>67.02</v>
      </c>
      <c r="N547" s="17">
        <f t="shared" si="43"/>
        <v>319149.24</v>
      </c>
      <c r="O547" s="17">
        <f t="shared" si="44"/>
        <v>398836.01999999996</v>
      </c>
    </row>
    <row r="548" spans="1:15" ht="15" customHeight="1">
      <c r="A548" s="16">
        <v>540</v>
      </c>
      <c r="B548" s="16" t="s">
        <v>1699</v>
      </c>
      <c r="C548" s="18" t="s">
        <v>556</v>
      </c>
      <c r="D548" s="21"/>
      <c r="E548" s="21" t="s">
        <v>2318</v>
      </c>
      <c r="F548" s="24"/>
      <c r="G548" s="13">
        <v>200</v>
      </c>
      <c r="H548" s="13">
        <v>248</v>
      </c>
      <c r="I548" s="14">
        <v>478.0772613252513</v>
      </c>
      <c r="J548" s="15"/>
      <c r="K548" s="16">
        <f t="shared" si="40"/>
        <v>0</v>
      </c>
      <c r="L548" s="16">
        <f t="shared" si="41"/>
        <v>478.0772613252513</v>
      </c>
      <c r="M548" s="16">
        <f t="shared" si="42"/>
        <v>478.07</v>
      </c>
      <c r="N548" s="17">
        <f t="shared" si="43"/>
        <v>95614</v>
      </c>
      <c r="O548" s="17">
        <f t="shared" si="44"/>
        <v>118561.36</v>
      </c>
    </row>
    <row r="549" spans="1:15" ht="15" customHeight="1">
      <c r="A549" s="16">
        <v>541</v>
      </c>
      <c r="B549" s="16" t="s">
        <v>1700</v>
      </c>
      <c r="C549" s="18" t="s">
        <v>557</v>
      </c>
      <c r="D549" s="21"/>
      <c r="E549" s="21" t="s">
        <v>2308</v>
      </c>
      <c r="F549" s="24"/>
      <c r="G549" s="13">
        <v>4731</v>
      </c>
      <c r="H549" s="13">
        <v>5912</v>
      </c>
      <c r="I549" s="14">
        <v>505.57590795045809</v>
      </c>
      <c r="J549" s="15"/>
      <c r="K549" s="16">
        <f t="shared" si="40"/>
        <v>0</v>
      </c>
      <c r="L549" s="16">
        <f t="shared" si="41"/>
        <v>505.57590795045809</v>
      </c>
      <c r="M549" s="16">
        <f t="shared" si="42"/>
        <v>505.57</v>
      </c>
      <c r="N549" s="17">
        <f t="shared" si="43"/>
        <v>2391851.67</v>
      </c>
      <c r="O549" s="17">
        <f t="shared" si="44"/>
        <v>2988929.84</v>
      </c>
    </row>
    <row r="550" spans="1:15" ht="15" customHeight="1">
      <c r="A550" s="16">
        <v>542</v>
      </c>
      <c r="B550" s="16" t="s">
        <v>1701</v>
      </c>
      <c r="C550" s="18" t="s">
        <v>558</v>
      </c>
      <c r="D550" s="21"/>
      <c r="E550" s="21" t="s">
        <v>2308</v>
      </c>
      <c r="F550" s="24"/>
      <c r="G550" s="13">
        <v>4665</v>
      </c>
      <c r="H550" s="13">
        <v>5829</v>
      </c>
      <c r="I550" s="14">
        <v>75.648337108151182</v>
      </c>
      <c r="J550" s="15"/>
      <c r="K550" s="16">
        <f t="shared" si="40"/>
        <v>0</v>
      </c>
      <c r="L550" s="16">
        <f t="shared" si="41"/>
        <v>75.648337108151182</v>
      </c>
      <c r="M550" s="16">
        <f t="shared" si="42"/>
        <v>75.64</v>
      </c>
      <c r="N550" s="17">
        <f t="shared" si="43"/>
        <v>352860.6</v>
      </c>
      <c r="O550" s="17">
        <f t="shared" si="44"/>
        <v>440905.56</v>
      </c>
    </row>
    <row r="551" spans="1:15" ht="15" customHeight="1">
      <c r="A551" s="26">
        <v>543</v>
      </c>
      <c r="B551" s="26" t="s">
        <v>1702</v>
      </c>
      <c r="C551" s="27" t="s">
        <v>559</v>
      </c>
      <c r="D551" s="28"/>
      <c r="E551" s="28" t="s">
        <v>2308</v>
      </c>
      <c r="F551" s="29" t="s">
        <v>2329</v>
      </c>
      <c r="G551" s="30">
        <v>4652</v>
      </c>
      <c r="H551" s="30">
        <v>5813</v>
      </c>
      <c r="I551" s="31">
        <v>306.67</v>
      </c>
      <c r="J551" s="32"/>
      <c r="K551" s="26">
        <f t="shared" si="40"/>
        <v>0</v>
      </c>
      <c r="L551" s="26">
        <f t="shared" si="41"/>
        <v>306.67</v>
      </c>
      <c r="M551" s="26">
        <f t="shared" si="42"/>
        <v>306.67</v>
      </c>
      <c r="N551" s="33">
        <f t="shared" si="43"/>
        <v>1426628.84</v>
      </c>
      <c r="O551" s="33">
        <f t="shared" si="44"/>
        <v>1782672.7100000002</v>
      </c>
    </row>
    <row r="552" spans="1:15" ht="15" customHeight="1">
      <c r="A552" s="16">
        <v>544</v>
      </c>
      <c r="B552" s="16" t="s">
        <v>1703</v>
      </c>
      <c r="C552" s="18" t="s">
        <v>560</v>
      </c>
      <c r="D552" s="21"/>
      <c r="E552" s="21" t="s">
        <v>2308</v>
      </c>
      <c r="F552" s="24"/>
      <c r="G552" s="13">
        <v>4590</v>
      </c>
      <c r="H552" s="13">
        <v>5735</v>
      </c>
      <c r="I552" s="14">
        <v>115.2540508586674</v>
      </c>
      <c r="J552" s="15"/>
      <c r="K552" s="16">
        <f t="shared" si="40"/>
        <v>0</v>
      </c>
      <c r="L552" s="16">
        <f t="shared" si="41"/>
        <v>115.2540508586674</v>
      </c>
      <c r="M552" s="16">
        <f t="shared" si="42"/>
        <v>115.25</v>
      </c>
      <c r="N552" s="17">
        <f t="shared" si="43"/>
        <v>528997.5</v>
      </c>
      <c r="O552" s="17">
        <f t="shared" si="44"/>
        <v>660958.75</v>
      </c>
    </row>
    <row r="553" spans="1:15" ht="15" customHeight="1">
      <c r="A553" s="16">
        <v>545</v>
      </c>
      <c r="B553" s="16" t="s">
        <v>1704</v>
      </c>
      <c r="C553" s="18" t="s">
        <v>561</v>
      </c>
      <c r="D553" s="21"/>
      <c r="E553" s="21" t="s">
        <v>2308</v>
      </c>
      <c r="F553" s="24"/>
      <c r="G553" s="13">
        <v>4574</v>
      </c>
      <c r="H553" s="13">
        <v>5715</v>
      </c>
      <c r="I553" s="14">
        <v>215.55124332813446</v>
      </c>
      <c r="J553" s="15"/>
      <c r="K553" s="16">
        <f t="shared" si="40"/>
        <v>0</v>
      </c>
      <c r="L553" s="16">
        <f t="shared" si="41"/>
        <v>215.55124332813446</v>
      </c>
      <c r="M553" s="16">
        <f t="shared" si="42"/>
        <v>215.55</v>
      </c>
      <c r="N553" s="17">
        <f t="shared" si="43"/>
        <v>985925.70000000007</v>
      </c>
      <c r="O553" s="17">
        <f t="shared" si="44"/>
        <v>1231868.25</v>
      </c>
    </row>
    <row r="554" spans="1:15" ht="15" customHeight="1">
      <c r="A554" s="16">
        <v>546</v>
      </c>
      <c r="B554" s="16" t="s">
        <v>1705</v>
      </c>
      <c r="C554" s="18" t="s">
        <v>562</v>
      </c>
      <c r="D554" s="21"/>
      <c r="E554" s="21" t="s">
        <v>2308</v>
      </c>
      <c r="F554" s="24"/>
      <c r="G554" s="13">
        <v>4539</v>
      </c>
      <c r="H554" s="13">
        <v>5673</v>
      </c>
      <c r="I554" s="14">
        <v>1901.2561515008292</v>
      </c>
      <c r="J554" s="15"/>
      <c r="K554" s="16">
        <f t="shared" si="40"/>
        <v>0</v>
      </c>
      <c r="L554" s="16">
        <f t="shared" si="41"/>
        <v>1901.2561515008292</v>
      </c>
      <c r="M554" s="16">
        <f t="shared" si="42"/>
        <v>1901.25</v>
      </c>
      <c r="N554" s="17">
        <f t="shared" si="43"/>
        <v>8629773.75</v>
      </c>
      <c r="O554" s="17">
        <f t="shared" si="44"/>
        <v>10785791.25</v>
      </c>
    </row>
    <row r="555" spans="1:15" ht="15" customHeight="1">
      <c r="A555" s="16">
        <v>547</v>
      </c>
      <c r="B555" s="16" t="s">
        <v>1706</v>
      </c>
      <c r="C555" s="18" t="s">
        <v>563</v>
      </c>
      <c r="D555" s="21"/>
      <c r="E555" s="21" t="s">
        <v>2308</v>
      </c>
      <c r="F555" s="24"/>
      <c r="G555" s="13">
        <v>4515</v>
      </c>
      <c r="H555" s="13">
        <v>5641</v>
      </c>
      <c r="I555" s="14">
        <v>177.98459568717217</v>
      </c>
      <c r="J555" s="15"/>
      <c r="K555" s="16">
        <f t="shared" si="40"/>
        <v>0</v>
      </c>
      <c r="L555" s="16">
        <f t="shared" si="41"/>
        <v>177.98459568717217</v>
      </c>
      <c r="M555" s="16">
        <f t="shared" si="42"/>
        <v>177.98</v>
      </c>
      <c r="N555" s="17">
        <f t="shared" si="43"/>
        <v>803579.7</v>
      </c>
      <c r="O555" s="17">
        <f t="shared" si="44"/>
        <v>1003985.1799999999</v>
      </c>
    </row>
    <row r="556" spans="1:15" ht="15" customHeight="1">
      <c r="A556" s="16">
        <v>548</v>
      </c>
      <c r="B556" s="16" t="s">
        <v>1707</v>
      </c>
      <c r="C556" s="18" t="s">
        <v>564</v>
      </c>
      <c r="D556" s="21"/>
      <c r="E556" s="21" t="s">
        <v>2308</v>
      </c>
      <c r="F556" s="24"/>
      <c r="G556" s="13">
        <v>4478</v>
      </c>
      <c r="H556" s="13">
        <v>5594</v>
      </c>
      <c r="I556" s="14">
        <v>163.62413936583863</v>
      </c>
      <c r="J556" s="15"/>
      <c r="K556" s="16">
        <f t="shared" si="40"/>
        <v>0</v>
      </c>
      <c r="L556" s="16">
        <f t="shared" si="41"/>
        <v>163.62413936583863</v>
      </c>
      <c r="M556" s="16">
        <f t="shared" si="42"/>
        <v>163.62</v>
      </c>
      <c r="N556" s="17">
        <f t="shared" si="43"/>
        <v>732690.36</v>
      </c>
      <c r="O556" s="17">
        <f t="shared" si="44"/>
        <v>915290.28</v>
      </c>
    </row>
    <row r="557" spans="1:15" ht="15" customHeight="1">
      <c r="A557" s="16">
        <v>549</v>
      </c>
      <c r="B557" s="16" t="s">
        <v>1708</v>
      </c>
      <c r="C557" s="18" t="s">
        <v>565</v>
      </c>
      <c r="D557" s="21"/>
      <c r="E557" s="21" t="s">
        <v>2308</v>
      </c>
      <c r="F557" s="24"/>
      <c r="G557" s="13">
        <v>2228</v>
      </c>
      <c r="H557" s="13">
        <v>2783</v>
      </c>
      <c r="I557" s="14">
        <v>1888.4171389271296</v>
      </c>
      <c r="J557" s="15"/>
      <c r="K557" s="16">
        <f t="shared" si="40"/>
        <v>0</v>
      </c>
      <c r="L557" s="16">
        <f t="shared" si="41"/>
        <v>1888.4171389271296</v>
      </c>
      <c r="M557" s="16">
        <f t="shared" si="42"/>
        <v>1888.41</v>
      </c>
      <c r="N557" s="17">
        <f t="shared" si="43"/>
        <v>4207377.4800000004</v>
      </c>
      <c r="O557" s="17">
        <f t="shared" si="44"/>
        <v>5255445.03</v>
      </c>
    </row>
    <row r="558" spans="1:15" ht="15" customHeight="1">
      <c r="A558" s="16">
        <v>550</v>
      </c>
      <c r="B558" s="16" t="s">
        <v>1709</v>
      </c>
      <c r="C558" s="18" t="s">
        <v>566</v>
      </c>
      <c r="D558" s="21"/>
      <c r="E558" s="21" t="s">
        <v>2308</v>
      </c>
      <c r="F558" s="24"/>
      <c r="G558" s="13">
        <v>4429</v>
      </c>
      <c r="H558" s="13">
        <v>5535</v>
      </c>
      <c r="I558" s="14">
        <v>23.533240136376943</v>
      </c>
      <c r="J558" s="15"/>
      <c r="K558" s="16">
        <f t="shared" si="40"/>
        <v>0</v>
      </c>
      <c r="L558" s="16">
        <f t="shared" si="41"/>
        <v>23.533240136376943</v>
      </c>
      <c r="M558" s="16">
        <f t="shared" si="42"/>
        <v>23.53</v>
      </c>
      <c r="N558" s="17">
        <f t="shared" si="43"/>
        <v>104214.37000000001</v>
      </c>
      <c r="O558" s="17">
        <f t="shared" si="44"/>
        <v>130238.55</v>
      </c>
    </row>
    <row r="559" spans="1:15" ht="15" customHeight="1">
      <c r="A559" s="16">
        <v>551</v>
      </c>
      <c r="B559" s="16" t="s">
        <v>1710</v>
      </c>
      <c r="C559" s="18" t="s">
        <v>567</v>
      </c>
      <c r="D559" s="21"/>
      <c r="E559" s="21" t="s">
        <v>2318</v>
      </c>
      <c r="F559" s="24"/>
      <c r="G559" s="13">
        <v>282</v>
      </c>
      <c r="H559" s="13">
        <v>351</v>
      </c>
      <c r="I559" s="14">
        <v>112.26512917517526</v>
      </c>
      <c r="J559" s="15"/>
      <c r="K559" s="16">
        <f t="shared" si="40"/>
        <v>0</v>
      </c>
      <c r="L559" s="16">
        <f t="shared" si="41"/>
        <v>112.26512917517526</v>
      </c>
      <c r="M559" s="16">
        <f t="shared" si="42"/>
        <v>112.26</v>
      </c>
      <c r="N559" s="17">
        <f t="shared" si="43"/>
        <v>31657.32</v>
      </c>
      <c r="O559" s="17">
        <f t="shared" si="44"/>
        <v>39403.26</v>
      </c>
    </row>
    <row r="560" spans="1:15" ht="15" customHeight="1">
      <c r="A560" s="16">
        <v>552</v>
      </c>
      <c r="B560" s="16" t="s">
        <v>1711</v>
      </c>
      <c r="C560" s="18" t="s">
        <v>568</v>
      </c>
      <c r="D560" s="21"/>
      <c r="E560" s="21" t="s">
        <v>2308</v>
      </c>
      <c r="F560" s="24"/>
      <c r="G560" s="13">
        <v>4412</v>
      </c>
      <c r="H560" s="13">
        <v>5514</v>
      </c>
      <c r="I560" s="14">
        <v>14.457511050995507</v>
      </c>
      <c r="J560" s="15"/>
      <c r="K560" s="16">
        <f t="shared" si="40"/>
        <v>0</v>
      </c>
      <c r="L560" s="16">
        <f t="shared" si="41"/>
        <v>14.457511050995507</v>
      </c>
      <c r="M560" s="16">
        <f t="shared" si="42"/>
        <v>14.45</v>
      </c>
      <c r="N560" s="17">
        <f t="shared" si="43"/>
        <v>63753.399999999994</v>
      </c>
      <c r="O560" s="17">
        <f t="shared" si="44"/>
        <v>79677.3</v>
      </c>
    </row>
    <row r="561" spans="1:15" ht="15" customHeight="1">
      <c r="A561" s="16">
        <v>553</v>
      </c>
      <c r="B561" s="16" t="s">
        <v>1712</v>
      </c>
      <c r="C561" s="18" t="s">
        <v>569</v>
      </c>
      <c r="D561" s="21"/>
      <c r="E561" s="21" t="s">
        <v>2308</v>
      </c>
      <c r="F561" s="24"/>
      <c r="G561" s="13">
        <v>4316</v>
      </c>
      <c r="H561" s="13">
        <v>5393</v>
      </c>
      <c r="I561" s="14">
        <v>216.49541278983961</v>
      </c>
      <c r="J561" s="15"/>
      <c r="K561" s="16">
        <f t="shared" si="40"/>
        <v>0</v>
      </c>
      <c r="L561" s="16">
        <f t="shared" si="41"/>
        <v>216.49541278983961</v>
      </c>
      <c r="M561" s="16">
        <f t="shared" si="42"/>
        <v>216.49</v>
      </c>
      <c r="N561" s="17">
        <f t="shared" si="43"/>
        <v>934370.84000000008</v>
      </c>
      <c r="O561" s="17">
        <f t="shared" si="44"/>
        <v>1167530.57</v>
      </c>
    </row>
    <row r="562" spans="1:15" ht="15" customHeight="1">
      <c r="A562" s="16">
        <v>554</v>
      </c>
      <c r="B562" s="16" t="s">
        <v>1713</v>
      </c>
      <c r="C562" s="18" t="s">
        <v>570</v>
      </c>
      <c r="D562" s="21"/>
      <c r="E562" s="21" t="s">
        <v>2308</v>
      </c>
      <c r="F562" s="24"/>
      <c r="G562" s="13">
        <v>4315</v>
      </c>
      <c r="H562" s="13">
        <v>5390</v>
      </c>
      <c r="I562" s="14">
        <v>357.41299950081719</v>
      </c>
      <c r="J562" s="15"/>
      <c r="K562" s="16">
        <f t="shared" si="40"/>
        <v>0</v>
      </c>
      <c r="L562" s="16">
        <f t="shared" si="41"/>
        <v>357.41299950081719</v>
      </c>
      <c r="M562" s="16">
        <f t="shared" si="42"/>
        <v>357.41</v>
      </c>
      <c r="N562" s="17">
        <f t="shared" si="43"/>
        <v>1542224.1500000001</v>
      </c>
      <c r="O562" s="17">
        <f t="shared" si="44"/>
        <v>1926439.9000000001</v>
      </c>
    </row>
    <row r="563" spans="1:15" ht="15" customHeight="1">
      <c r="A563" s="16">
        <v>555</v>
      </c>
      <c r="B563" s="16" t="s">
        <v>1714</v>
      </c>
      <c r="C563" s="18" t="s">
        <v>571</v>
      </c>
      <c r="D563" s="21"/>
      <c r="E563" s="21" t="s">
        <v>2308</v>
      </c>
      <c r="F563" s="24"/>
      <c r="G563" s="13">
        <v>4249</v>
      </c>
      <c r="H563" s="13">
        <v>5310</v>
      </c>
      <c r="I563" s="14">
        <v>131.63211826519856</v>
      </c>
      <c r="J563" s="15"/>
      <c r="K563" s="16">
        <f t="shared" si="40"/>
        <v>0</v>
      </c>
      <c r="L563" s="16">
        <f t="shared" si="41"/>
        <v>131.63211826519856</v>
      </c>
      <c r="M563" s="16">
        <f t="shared" si="42"/>
        <v>131.63</v>
      </c>
      <c r="N563" s="17">
        <f t="shared" si="43"/>
        <v>559295.87</v>
      </c>
      <c r="O563" s="17">
        <f t="shared" si="44"/>
        <v>698955.29999999993</v>
      </c>
    </row>
    <row r="564" spans="1:15" ht="15" customHeight="1">
      <c r="A564" s="16">
        <v>556</v>
      </c>
      <c r="B564" s="16" t="s">
        <v>1715</v>
      </c>
      <c r="C564" s="18" t="s">
        <v>572</v>
      </c>
      <c r="D564" s="21"/>
      <c r="E564" s="21" t="s">
        <v>2308</v>
      </c>
      <c r="F564" s="24"/>
      <c r="G564" s="13">
        <v>4243</v>
      </c>
      <c r="H564" s="13">
        <v>5301</v>
      </c>
      <c r="I564" s="14">
        <v>129.61333211115758</v>
      </c>
      <c r="J564" s="15"/>
      <c r="K564" s="16">
        <f t="shared" si="40"/>
        <v>0</v>
      </c>
      <c r="L564" s="16">
        <f t="shared" si="41"/>
        <v>129.61333211115758</v>
      </c>
      <c r="M564" s="16">
        <f t="shared" si="42"/>
        <v>129.61000000000001</v>
      </c>
      <c r="N564" s="17">
        <f t="shared" si="43"/>
        <v>549935.2300000001</v>
      </c>
      <c r="O564" s="17">
        <f t="shared" si="44"/>
        <v>687062.6100000001</v>
      </c>
    </row>
    <row r="565" spans="1:15" ht="15" customHeight="1">
      <c r="A565" s="16">
        <v>557</v>
      </c>
      <c r="B565" s="16" t="s">
        <v>1716</v>
      </c>
      <c r="C565" s="18" t="s">
        <v>573</v>
      </c>
      <c r="D565" s="21"/>
      <c r="E565" s="21" t="s">
        <v>2308</v>
      </c>
      <c r="F565" s="24"/>
      <c r="G565" s="13">
        <v>2121</v>
      </c>
      <c r="H565" s="13">
        <v>2647</v>
      </c>
      <c r="I565" s="14">
        <v>479.30116431623236</v>
      </c>
      <c r="J565" s="15"/>
      <c r="K565" s="16">
        <f t="shared" si="40"/>
        <v>0</v>
      </c>
      <c r="L565" s="16">
        <f t="shared" si="41"/>
        <v>479.30116431623236</v>
      </c>
      <c r="M565" s="16">
        <f t="shared" si="42"/>
        <v>479.3</v>
      </c>
      <c r="N565" s="17">
        <f t="shared" si="43"/>
        <v>1016595.3</v>
      </c>
      <c r="O565" s="17">
        <f t="shared" si="44"/>
        <v>1268707.1000000001</v>
      </c>
    </row>
    <row r="566" spans="1:15" ht="15" customHeight="1">
      <c r="A566" s="16">
        <v>558</v>
      </c>
      <c r="B566" s="16" t="s">
        <v>1717</v>
      </c>
      <c r="C566" s="18" t="s">
        <v>574</v>
      </c>
      <c r="D566" s="21"/>
      <c r="E566" s="21" t="s">
        <v>2308</v>
      </c>
      <c r="F566" s="24"/>
      <c r="G566" s="13">
        <v>4230</v>
      </c>
      <c r="H566" s="13">
        <v>5286</v>
      </c>
      <c r="I566" s="14">
        <v>87.242070705973035</v>
      </c>
      <c r="J566" s="15"/>
      <c r="K566" s="16">
        <f t="shared" si="40"/>
        <v>0</v>
      </c>
      <c r="L566" s="16">
        <f t="shared" si="41"/>
        <v>87.242070705973035</v>
      </c>
      <c r="M566" s="16">
        <f t="shared" si="42"/>
        <v>87.24</v>
      </c>
      <c r="N566" s="17">
        <f t="shared" si="43"/>
        <v>369025.19999999995</v>
      </c>
      <c r="O566" s="17">
        <f t="shared" si="44"/>
        <v>461150.63999999996</v>
      </c>
    </row>
    <row r="567" spans="1:15" ht="15" customHeight="1">
      <c r="A567" s="16">
        <v>559</v>
      </c>
      <c r="B567" s="16" t="s">
        <v>1718</v>
      </c>
      <c r="C567" s="18" t="s">
        <v>575</v>
      </c>
      <c r="D567" s="21"/>
      <c r="E567" s="21" t="s">
        <v>2308</v>
      </c>
      <c r="F567" s="24"/>
      <c r="G567" s="13">
        <v>4205</v>
      </c>
      <c r="H567" s="13">
        <v>5254</v>
      </c>
      <c r="I567" s="14">
        <v>110.9080238119418</v>
      </c>
      <c r="J567" s="15"/>
      <c r="K567" s="16">
        <f t="shared" si="40"/>
        <v>0</v>
      </c>
      <c r="L567" s="16">
        <f t="shared" si="41"/>
        <v>110.9080238119418</v>
      </c>
      <c r="M567" s="16">
        <f t="shared" si="42"/>
        <v>110.9</v>
      </c>
      <c r="N567" s="17">
        <f t="shared" si="43"/>
        <v>466334.5</v>
      </c>
      <c r="O567" s="17">
        <f t="shared" si="44"/>
        <v>582668.6</v>
      </c>
    </row>
    <row r="568" spans="1:15" ht="15" customHeight="1">
      <c r="A568" s="16">
        <v>560</v>
      </c>
      <c r="B568" s="16" t="s">
        <v>1719</v>
      </c>
      <c r="C568" s="18" t="s">
        <v>576</v>
      </c>
      <c r="D568" s="21"/>
      <c r="E568" s="21" t="s">
        <v>2308</v>
      </c>
      <c r="F568" s="24"/>
      <c r="G568" s="13">
        <v>4118</v>
      </c>
      <c r="H568" s="13">
        <v>5145</v>
      </c>
      <c r="I568" s="14">
        <v>342.16046615544531</v>
      </c>
      <c r="J568" s="15"/>
      <c r="K568" s="16">
        <f t="shared" si="40"/>
        <v>0</v>
      </c>
      <c r="L568" s="16">
        <f t="shared" si="41"/>
        <v>342.16046615544531</v>
      </c>
      <c r="M568" s="16">
        <f t="shared" si="42"/>
        <v>342.16</v>
      </c>
      <c r="N568" s="17">
        <f t="shared" si="43"/>
        <v>1409014.8800000001</v>
      </c>
      <c r="O568" s="17">
        <f t="shared" si="44"/>
        <v>1760413.2000000002</v>
      </c>
    </row>
    <row r="569" spans="1:15" ht="15" customHeight="1">
      <c r="A569" s="16">
        <v>561</v>
      </c>
      <c r="B569" s="16" t="s">
        <v>1720</v>
      </c>
      <c r="C569" s="18" t="s">
        <v>577</v>
      </c>
      <c r="D569" s="21"/>
      <c r="E569" s="21" t="s">
        <v>2308</v>
      </c>
      <c r="F569" s="24"/>
      <c r="G569" s="13">
        <v>2046</v>
      </c>
      <c r="H569" s="13">
        <v>2556</v>
      </c>
      <c r="I569" s="14">
        <v>68.865021940798002</v>
      </c>
      <c r="J569" s="15"/>
      <c r="K569" s="16">
        <f t="shared" si="40"/>
        <v>0</v>
      </c>
      <c r="L569" s="16">
        <f t="shared" si="41"/>
        <v>68.865021940798002</v>
      </c>
      <c r="M569" s="16">
        <f t="shared" si="42"/>
        <v>68.86</v>
      </c>
      <c r="N569" s="17">
        <f t="shared" si="43"/>
        <v>140887.56</v>
      </c>
      <c r="O569" s="17">
        <f t="shared" si="44"/>
        <v>176006.16</v>
      </c>
    </row>
    <row r="570" spans="1:15" ht="15" customHeight="1">
      <c r="A570" s="16">
        <v>562</v>
      </c>
      <c r="B570" s="16" t="s">
        <v>1721</v>
      </c>
      <c r="C570" s="18" t="s">
        <v>578</v>
      </c>
      <c r="D570" s="21"/>
      <c r="E570" s="21" t="s">
        <v>2318</v>
      </c>
      <c r="F570" s="24"/>
      <c r="G570" s="13">
        <v>202</v>
      </c>
      <c r="H570" s="13">
        <v>252</v>
      </c>
      <c r="I570" s="14">
        <v>104.73256337742511</v>
      </c>
      <c r="J570" s="15"/>
      <c r="K570" s="16">
        <f t="shared" si="40"/>
        <v>0</v>
      </c>
      <c r="L570" s="16">
        <f t="shared" si="41"/>
        <v>104.73256337742511</v>
      </c>
      <c r="M570" s="16">
        <f t="shared" si="42"/>
        <v>104.73</v>
      </c>
      <c r="N570" s="17">
        <f t="shared" si="43"/>
        <v>21155.46</v>
      </c>
      <c r="O570" s="17">
        <f t="shared" si="44"/>
        <v>26391.960000000003</v>
      </c>
    </row>
    <row r="571" spans="1:15" ht="15" customHeight="1">
      <c r="A571" s="16">
        <v>563</v>
      </c>
      <c r="B571" s="16" t="s">
        <v>1722</v>
      </c>
      <c r="C571" s="18" t="s">
        <v>579</v>
      </c>
      <c r="D571" s="21"/>
      <c r="E571" s="21" t="s">
        <v>2308</v>
      </c>
      <c r="F571" s="24"/>
      <c r="G571" s="13">
        <v>4000</v>
      </c>
      <c r="H571" s="13">
        <v>4998</v>
      </c>
      <c r="I571" s="14">
        <v>70.060847406882218</v>
      </c>
      <c r="J571" s="15"/>
      <c r="K571" s="16">
        <f t="shared" si="40"/>
        <v>0</v>
      </c>
      <c r="L571" s="16">
        <f t="shared" si="41"/>
        <v>70.060847406882218</v>
      </c>
      <c r="M571" s="16">
        <f t="shared" si="42"/>
        <v>70.06</v>
      </c>
      <c r="N571" s="17">
        <f t="shared" si="43"/>
        <v>280240</v>
      </c>
      <c r="O571" s="17">
        <f t="shared" si="44"/>
        <v>350159.88</v>
      </c>
    </row>
    <row r="572" spans="1:15" ht="15" customHeight="1">
      <c r="A572" s="16">
        <v>564</v>
      </c>
      <c r="B572" s="16" t="s">
        <v>1723</v>
      </c>
      <c r="C572" s="18" t="s">
        <v>580</v>
      </c>
      <c r="D572" s="21"/>
      <c r="E572" s="21" t="s">
        <v>2308</v>
      </c>
      <c r="F572" s="24"/>
      <c r="G572" s="13">
        <v>1971</v>
      </c>
      <c r="H572" s="13">
        <v>2463</v>
      </c>
      <c r="I572" s="14">
        <v>83.562292025233546</v>
      </c>
      <c r="J572" s="15"/>
      <c r="K572" s="16">
        <f t="shared" si="40"/>
        <v>0</v>
      </c>
      <c r="L572" s="16">
        <f t="shared" si="41"/>
        <v>83.562292025233546</v>
      </c>
      <c r="M572" s="16">
        <f t="shared" si="42"/>
        <v>83.56</v>
      </c>
      <c r="N572" s="17">
        <f t="shared" si="43"/>
        <v>164696.76</v>
      </c>
      <c r="O572" s="17">
        <f t="shared" si="44"/>
        <v>205808.28</v>
      </c>
    </row>
    <row r="573" spans="1:15" ht="15" customHeight="1">
      <c r="A573" s="16">
        <v>565</v>
      </c>
      <c r="B573" s="16" t="s">
        <v>1724</v>
      </c>
      <c r="C573" s="18" t="s">
        <v>581</v>
      </c>
      <c r="D573" s="21"/>
      <c r="E573" s="21" t="s">
        <v>2308</v>
      </c>
      <c r="F573" s="24"/>
      <c r="G573" s="13">
        <v>3929</v>
      </c>
      <c r="H573" s="13">
        <v>4908</v>
      </c>
      <c r="I573" s="14">
        <v>425.90342261568412</v>
      </c>
      <c r="J573" s="15"/>
      <c r="K573" s="16">
        <f t="shared" si="40"/>
        <v>0</v>
      </c>
      <c r="L573" s="16">
        <f t="shared" si="41"/>
        <v>425.90342261568412</v>
      </c>
      <c r="M573" s="16">
        <f t="shared" si="42"/>
        <v>425.9</v>
      </c>
      <c r="N573" s="17">
        <f t="shared" si="43"/>
        <v>1673361.0999999999</v>
      </c>
      <c r="O573" s="17">
        <f t="shared" si="44"/>
        <v>2090317.2</v>
      </c>
    </row>
    <row r="574" spans="1:15" ht="15" customHeight="1">
      <c r="A574" s="16">
        <v>566</v>
      </c>
      <c r="B574" s="16" t="s">
        <v>1725</v>
      </c>
      <c r="C574" s="18" t="s">
        <v>582</v>
      </c>
      <c r="D574" s="21"/>
      <c r="E574" s="21" t="s">
        <v>2308</v>
      </c>
      <c r="F574" s="24"/>
      <c r="G574" s="13">
        <v>3898</v>
      </c>
      <c r="H574" s="13">
        <v>4872</v>
      </c>
      <c r="I574" s="14">
        <v>315.9241040603128</v>
      </c>
      <c r="J574" s="15"/>
      <c r="K574" s="16">
        <f t="shared" si="40"/>
        <v>0</v>
      </c>
      <c r="L574" s="16">
        <f t="shared" si="41"/>
        <v>315.9241040603128</v>
      </c>
      <c r="M574" s="16">
        <f t="shared" si="42"/>
        <v>315.92</v>
      </c>
      <c r="N574" s="17">
        <f t="shared" si="43"/>
        <v>1231456.1600000001</v>
      </c>
      <c r="O574" s="17">
        <f t="shared" si="44"/>
        <v>1539162.24</v>
      </c>
    </row>
    <row r="575" spans="1:15" ht="15" customHeight="1">
      <c r="A575" s="16">
        <v>567</v>
      </c>
      <c r="B575" s="16" t="s">
        <v>1726</v>
      </c>
      <c r="C575" s="18" t="s">
        <v>583</v>
      </c>
      <c r="D575" s="21"/>
      <c r="E575" s="21" t="s">
        <v>2308</v>
      </c>
      <c r="F575" s="24"/>
      <c r="G575" s="13">
        <v>3884</v>
      </c>
      <c r="H575" s="13">
        <v>4852</v>
      </c>
      <c r="I575" s="14">
        <v>136.74351279710919</v>
      </c>
      <c r="J575" s="15"/>
      <c r="K575" s="16">
        <f t="shared" si="40"/>
        <v>0</v>
      </c>
      <c r="L575" s="16">
        <f t="shared" si="41"/>
        <v>136.74351279710919</v>
      </c>
      <c r="M575" s="16">
        <f t="shared" si="42"/>
        <v>136.74</v>
      </c>
      <c r="N575" s="17">
        <f t="shared" si="43"/>
        <v>531098.16</v>
      </c>
      <c r="O575" s="17">
        <f t="shared" si="44"/>
        <v>663462.4800000001</v>
      </c>
    </row>
    <row r="576" spans="1:15" ht="15" customHeight="1">
      <c r="A576" s="16">
        <v>568</v>
      </c>
      <c r="B576" s="16" t="s">
        <v>1727</v>
      </c>
      <c r="C576" s="18" t="s">
        <v>584</v>
      </c>
      <c r="D576" s="21"/>
      <c r="E576" s="21" t="s">
        <v>2308</v>
      </c>
      <c r="F576" s="24"/>
      <c r="G576" s="13">
        <v>3862</v>
      </c>
      <c r="H576" s="13">
        <v>4826</v>
      </c>
      <c r="I576" s="14">
        <v>263.50962632791277</v>
      </c>
      <c r="J576" s="15"/>
      <c r="K576" s="16">
        <f t="shared" si="40"/>
        <v>0</v>
      </c>
      <c r="L576" s="16">
        <f t="shared" si="41"/>
        <v>263.50962632791277</v>
      </c>
      <c r="M576" s="16">
        <f t="shared" si="42"/>
        <v>263.5</v>
      </c>
      <c r="N576" s="17">
        <f t="shared" si="43"/>
        <v>1017637</v>
      </c>
      <c r="O576" s="17">
        <f t="shared" si="44"/>
        <v>1271651</v>
      </c>
    </row>
    <row r="577" spans="1:15" ht="15" customHeight="1">
      <c r="A577" s="26">
        <v>569</v>
      </c>
      <c r="B577" s="26" t="s">
        <v>1728</v>
      </c>
      <c r="C577" s="27" t="s">
        <v>585</v>
      </c>
      <c r="D577" s="28"/>
      <c r="E577" s="28" t="s">
        <v>2308</v>
      </c>
      <c r="F577" s="29" t="s">
        <v>2329</v>
      </c>
      <c r="G577" s="30">
        <v>3523</v>
      </c>
      <c r="H577" s="30">
        <v>4402</v>
      </c>
      <c r="I577" s="31">
        <v>484.21</v>
      </c>
      <c r="J577" s="32"/>
      <c r="K577" s="26">
        <f t="shared" si="40"/>
        <v>0</v>
      </c>
      <c r="L577" s="26">
        <f t="shared" si="41"/>
        <v>484.21</v>
      </c>
      <c r="M577" s="26">
        <f t="shared" si="42"/>
        <v>484.21</v>
      </c>
      <c r="N577" s="33">
        <f t="shared" si="43"/>
        <v>1705871.8299999998</v>
      </c>
      <c r="O577" s="33">
        <f t="shared" si="44"/>
        <v>2131492.42</v>
      </c>
    </row>
    <row r="578" spans="1:15" ht="15" customHeight="1">
      <c r="A578" s="16">
        <v>570</v>
      </c>
      <c r="B578" s="16" t="s">
        <v>1729</v>
      </c>
      <c r="C578" s="18" t="s">
        <v>586</v>
      </c>
      <c r="D578" s="21"/>
      <c r="E578" s="21" t="s">
        <v>2308</v>
      </c>
      <c r="F578" s="24"/>
      <c r="G578" s="13">
        <v>3774</v>
      </c>
      <c r="H578" s="13">
        <v>4717</v>
      </c>
      <c r="I578" s="14">
        <v>517.34549217838492</v>
      </c>
      <c r="J578" s="15"/>
      <c r="K578" s="16">
        <f t="shared" si="40"/>
        <v>0</v>
      </c>
      <c r="L578" s="16">
        <f t="shared" si="41"/>
        <v>517.34549217838492</v>
      </c>
      <c r="M578" s="16">
        <f t="shared" si="42"/>
        <v>517.34</v>
      </c>
      <c r="N578" s="17">
        <f t="shared" si="43"/>
        <v>1952441.1600000001</v>
      </c>
      <c r="O578" s="17">
        <f t="shared" si="44"/>
        <v>2440292.7800000003</v>
      </c>
    </row>
    <row r="579" spans="1:15" ht="15" customHeight="1">
      <c r="A579" s="16">
        <v>571</v>
      </c>
      <c r="B579" s="16" t="s">
        <v>1730</v>
      </c>
      <c r="C579" s="18" t="s">
        <v>587</v>
      </c>
      <c r="D579" s="21"/>
      <c r="E579" s="21" t="s">
        <v>2308</v>
      </c>
      <c r="F579" s="24"/>
      <c r="G579" s="13">
        <v>3748</v>
      </c>
      <c r="H579" s="13">
        <v>4684</v>
      </c>
      <c r="I579" s="14">
        <v>157.46896496852301</v>
      </c>
      <c r="J579" s="15"/>
      <c r="K579" s="16">
        <f t="shared" si="40"/>
        <v>0</v>
      </c>
      <c r="L579" s="16">
        <f t="shared" si="41"/>
        <v>157.46896496852301</v>
      </c>
      <c r="M579" s="16">
        <f t="shared" si="42"/>
        <v>157.46</v>
      </c>
      <c r="N579" s="17">
        <f t="shared" si="43"/>
        <v>590160.08000000007</v>
      </c>
      <c r="O579" s="17">
        <f t="shared" si="44"/>
        <v>737542.64</v>
      </c>
    </row>
    <row r="580" spans="1:15" ht="15" customHeight="1">
      <c r="A580" s="16">
        <v>572</v>
      </c>
      <c r="B580" s="16" t="s">
        <v>1731</v>
      </c>
      <c r="C580" s="18" t="s">
        <v>588</v>
      </c>
      <c r="D580" s="21"/>
      <c r="E580" s="21" t="s">
        <v>2308</v>
      </c>
      <c r="F580" s="24"/>
      <c r="G580" s="13">
        <v>1835</v>
      </c>
      <c r="H580" s="13">
        <v>2292</v>
      </c>
      <c r="I580" s="14">
        <v>2286.0710286086137</v>
      </c>
      <c r="J580" s="15"/>
      <c r="K580" s="16">
        <f t="shared" si="40"/>
        <v>0</v>
      </c>
      <c r="L580" s="16">
        <f t="shared" si="41"/>
        <v>2286.0710286086137</v>
      </c>
      <c r="M580" s="16">
        <f t="shared" si="42"/>
        <v>2286.0700000000002</v>
      </c>
      <c r="N580" s="17">
        <f t="shared" si="43"/>
        <v>4194938.45</v>
      </c>
      <c r="O580" s="17">
        <f t="shared" si="44"/>
        <v>5239672.4400000004</v>
      </c>
    </row>
    <row r="581" spans="1:15" ht="15" customHeight="1">
      <c r="A581" s="16">
        <v>573</v>
      </c>
      <c r="B581" s="16" t="s">
        <v>1732</v>
      </c>
      <c r="C581" s="18" t="s">
        <v>589</v>
      </c>
      <c r="D581" s="21"/>
      <c r="E581" s="21" t="s">
        <v>2308</v>
      </c>
      <c r="F581" s="24"/>
      <c r="G581" s="13">
        <v>3663</v>
      </c>
      <c r="H581" s="13">
        <v>4578</v>
      </c>
      <c r="I581" s="14">
        <v>57.731400233948534</v>
      </c>
      <c r="J581" s="15"/>
      <c r="K581" s="16">
        <f t="shared" si="40"/>
        <v>0</v>
      </c>
      <c r="L581" s="16">
        <f t="shared" si="41"/>
        <v>57.731400233948534</v>
      </c>
      <c r="M581" s="16">
        <f t="shared" si="42"/>
        <v>57.73</v>
      </c>
      <c r="N581" s="17">
        <f t="shared" si="43"/>
        <v>211464.99</v>
      </c>
      <c r="O581" s="17">
        <f t="shared" si="44"/>
        <v>264287.94</v>
      </c>
    </row>
    <row r="582" spans="1:15" ht="15" customHeight="1">
      <c r="A582" s="16">
        <v>574</v>
      </c>
      <c r="B582" s="16" t="s">
        <v>1733</v>
      </c>
      <c r="C582" s="18" t="s">
        <v>590</v>
      </c>
      <c r="D582" s="21"/>
      <c r="E582" s="21" t="s">
        <v>2308</v>
      </c>
      <c r="F582" s="24"/>
      <c r="G582" s="13">
        <v>1824</v>
      </c>
      <c r="H582" s="13">
        <v>2280</v>
      </c>
      <c r="I582" s="14">
        <v>83.562292025233546</v>
      </c>
      <c r="J582" s="15"/>
      <c r="K582" s="16">
        <f t="shared" si="40"/>
        <v>0</v>
      </c>
      <c r="L582" s="16">
        <f t="shared" si="41"/>
        <v>83.562292025233546</v>
      </c>
      <c r="M582" s="16">
        <f t="shared" si="42"/>
        <v>83.56</v>
      </c>
      <c r="N582" s="17">
        <f t="shared" si="43"/>
        <v>152413.44</v>
      </c>
      <c r="O582" s="17">
        <f t="shared" si="44"/>
        <v>190516.80000000002</v>
      </c>
    </row>
    <row r="583" spans="1:15" ht="15" customHeight="1">
      <c r="A583" s="16">
        <v>575</v>
      </c>
      <c r="B583" s="16" t="s">
        <v>1734</v>
      </c>
      <c r="C583" s="18" t="s">
        <v>591</v>
      </c>
      <c r="D583" s="21"/>
      <c r="E583" s="21" t="s">
        <v>2308</v>
      </c>
      <c r="F583" s="24"/>
      <c r="G583" s="13">
        <v>3627</v>
      </c>
      <c r="H583" s="13">
        <v>4533</v>
      </c>
      <c r="I583" s="14">
        <v>213.35333463850296</v>
      </c>
      <c r="J583" s="15"/>
      <c r="K583" s="16">
        <f t="shared" si="40"/>
        <v>0</v>
      </c>
      <c r="L583" s="16">
        <f t="shared" si="41"/>
        <v>213.35333463850296</v>
      </c>
      <c r="M583" s="16">
        <f t="shared" si="42"/>
        <v>213.35</v>
      </c>
      <c r="N583" s="17">
        <f t="shared" si="43"/>
        <v>773820.45</v>
      </c>
      <c r="O583" s="17">
        <f t="shared" si="44"/>
        <v>967115.54999999993</v>
      </c>
    </row>
    <row r="584" spans="1:15" ht="15" customHeight="1">
      <c r="A584" s="16">
        <v>576</v>
      </c>
      <c r="B584" s="16" t="s">
        <v>1735</v>
      </c>
      <c r="C584" s="18" t="s">
        <v>592</v>
      </c>
      <c r="D584" s="21"/>
      <c r="E584" s="21" t="s">
        <v>2308</v>
      </c>
      <c r="F584" s="24"/>
      <c r="G584" s="13">
        <v>1808</v>
      </c>
      <c r="H584" s="13">
        <v>2258</v>
      </c>
      <c r="I584" s="14">
        <v>1026.8112068193027</v>
      </c>
      <c r="J584" s="15"/>
      <c r="K584" s="16">
        <f t="shared" si="40"/>
        <v>0</v>
      </c>
      <c r="L584" s="16">
        <f t="shared" si="41"/>
        <v>1026.8112068193027</v>
      </c>
      <c r="M584" s="16">
        <f t="shared" si="42"/>
        <v>1026.81</v>
      </c>
      <c r="N584" s="17">
        <f t="shared" si="43"/>
        <v>1856472.48</v>
      </c>
      <c r="O584" s="17">
        <f t="shared" si="44"/>
        <v>2318536.98</v>
      </c>
    </row>
    <row r="585" spans="1:15" ht="15" customHeight="1">
      <c r="A585" s="16">
        <v>577</v>
      </c>
      <c r="B585" s="16" t="s">
        <v>1736</v>
      </c>
      <c r="C585" s="18" t="s">
        <v>593</v>
      </c>
      <c r="D585" s="21"/>
      <c r="E585" s="21" t="s">
        <v>2308</v>
      </c>
      <c r="F585" s="24"/>
      <c r="G585" s="13">
        <v>1793</v>
      </c>
      <c r="H585" s="13">
        <v>2239</v>
      </c>
      <c r="I585" s="14">
        <v>345.87519768192772</v>
      </c>
      <c r="J585" s="15"/>
      <c r="K585" s="16">
        <f t="shared" ref="K585:K648" si="45">I585*J585</f>
        <v>0</v>
      </c>
      <c r="L585" s="16">
        <f t="shared" ref="L585:L648" si="46">I585-K585</f>
        <v>345.87519768192772</v>
      </c>
      <c r="M585" s="16">
        <f t="shared" ref="M585:M648" si="47">TRUNC(L585,2)</f>
        <v>345.87</v>
      </c>
      <c r="N585" s="17">
        <f t="shared" ref="N585:N648" si="48">G585*M585</f>
        <v>620144.91</v>
      </c>
      <c r="O585" s="17">
        <f t="shared" ref="O585:O648" si="49">H585*M585</f>
        <v>774402.93</v>
      </c>
    </row>
    <row r="586" spans="1:15" ht="15" customHeight="1">
      <c r="A586" s="16">
        <v>578</v>
      </c>
      <c r="B586" s="16" t="s">
        <v>1737</v>
      </c>
      <c r="C586" s="18" t="s">
        <v>594</v>
      </c>
      <c r="D586" s="21"/>
      <c r="E586" s="21" t="s">
        <v>2308</v>
      </c>
      <c r="F586" s="24"/>
      <c r="G586" s="13">
        <v>3568</v>
      </c>
      <c r="H586" s="13">
        <v>4458</v>
      </c>
      <c r="I586" s="14">
        <v>31.989679882356743</v>
      </c>
      <c r="J586" s="15"/>
      <c r="K586" s="16">
        <f t="shared" si="45"/>
        <v>0</v>
      </c>
      <c r="L586" s="16">
        <f t="shared" si="46"/>
        <v>31.989679882356743</v>
      </c>
      <c r="M586" s="16">
        <f t="shared" si="47"/>
        <v>31.98</v>
      </c>
      <c r="N586" s="17">
        <f t="shared" si="48"/>
        <v>114104.64</v>
      </c>
      <c r="O586" s="17">
        <f t="shared" si="49"/>
        <v>142566.84</v>
      </c>
    </row>
    <row r="587" spans="1:15" ht="15" customHeight="1">
      <c r="A587" s="16">
        <v>579</v>
      </c>
      <c r="B587" s="16" t="s">
        <v>1738</v>
      </c>
      <c r="C587" s="18" t="s">
        <v>595</v>
      </c>
      <c r="D587" s="21"/>
      <c r="E587" s="21" t="s">
        <v>2308</v>
      </c>
      <c r="F587" s="24"/>
      <c r="G587" s="13">
        <v>3542</v>
      </c>
      <c r="H587" s="13">
        <v>4427</v>
      </c>
      <c r="I587" s="14">
        <v>217.79039936733642</v>
      </c>
      <c r="J587" s="15"/>
      <c r="K587" s="16">
        <f t="shared" si="45"/>
        <v>0</v>
      </c>
      <c r="L587" s="16">
        <f t="shared" si="46"/>
        <v>217.79039936733642</v>
      </c>
      <c r="M587" s="16">
        <f t="shared" si="47"/>
        <v>217.79</v>
      </c>
      <c r="N587" s="17">
        <f t="shared" si="48"/>
        <v>771412.17999999993</v>
      </c>
      <c r="O587" s="17">
        <f t="shared" si="49"/>
        <v>964156.33</v>
      </c>
    </row>
    <row r="588" spans="1:15" ht="15" customHeight="1">
      <c r="A588" s="16">
        <v>580</v>
      </c>
      <c r="B588" s="16" t="s">
        <v>1739</v>
      </c>
      <c r="C588" s="18" t="s">
        <v>596</v>
      </c>
      <c r="D588" s="21"/>
      <c r="E588" s="21" t="s">
        <v>2308</v>
      </c>
      <c r="F588" s="24"/>
      <c r="G588" s="13">
        <v>3523</v>
      </c>
      <c r="H588" s="13">
        <v>4401</v>
      </c>
      <c r="I588" s="14">
        <v>489.68359112532295</v>
      </c>
      <c r="J588" s="15"/>
      <c r="K588" s="16">
        <f t="shared" si="45"/>
        <v>0</v>
      </c>
      <c r="L588" s="16">
        <f t="shared" si="46"/>
        <v>489.68359112532295</v>
      </c>
      <c r="M588" s="16">
        <f t="shared" si="47"/>
        <v>489.68</v>
      </c>
      <c r="N588" s="17">
        <f t="shared" si="48"/>
        <v>1725142.6400000001</v>
      </c>
      <c r="O588" s="17">
        <f t="shared" si="49"/>
        <v>2155081.6800000002</v>
      </c>
    </row>
    <row r="589" spans="1:15" ht="15" customHeight="1">
      <c r="A589" s="16">
        <v>581</v>
      </c>
      <c r="B589" s="16" t="s">
        <v>1740</v>
      </c>
      <c r="C589" s="18" t="s">
        <v>597</v>
      </c>
      <c r="D589" s="21"/>
      <c r="E589" s="21" t="s">
        <v>2308</v>
      </c>
      <c r="F589" s="24"/>
      <c r="G589" s="13">
        <v>3509</v>
      </c>
      <c r="H589" s="13">
        <v>4383</v>
      </c>
      <c r="I589" s="14">
        <v>594.95701794571733</v>
      </c>
      <c r="J589" s="15"/>
      <c r="K589" s="16">
        <f t="shared" si="45"/>
        <v>0</v>
      </c>
      <c r="L589" s="16">
        <f t="shared" si="46"/>
        <v>594.95701794571733</v>
      </c>
      <c r="M589" s="16">
        <f t="shared" si="47"/>
        <v>594.95000000000005</v>
      </c>
      <c r="N589" s="17">
        <f t="shared" si="48"/>
        <v>2087679.55</v>
      </c>
      <c r="O589" s="17">
        <f t="shared" si="49"/>
        <v>2607665.85</v>
      </c>
    </row>
    <row r="590" spans="1:15" ht="15" customHeight="1">
      <c r="A590" s="16">
        <v>582</v>
      </c>
      <c r="B590" s="16" t="s">
        <v>1741</v>
      </c>
      <c r="C590" s="18" t="s">
        <v>598</v>
      </c>
      <c r="D590" s="21"/>
      <c r="E590" s="21" t="s">
        <v>2308</v>
      </c>
      <c r="F590" s="24"/>
      <c r="G590" s="13">
        <v>3506</v>
      </c>
      <c r="H590" s="13">
        <v>4381</v>
      </c>
      <c r="I590" s="14">
        <v>30.63179125948081</v>
      </c>
      <c r="J590" s="15"/>
      <c r="K590" s="16">
        <f t="shared" si="45"/>
        <v>0</v>
      </c>
      <c r="L590" s="16">
        <f t="shared" si="46"/>
        <v>30.63179125948081</v>
      </c>
      <c r="M590" s="16">
        <f t="shared" si="47"/>
        <v>30.63</v>
      </c>
      <c r="N590" s="17">
        <f t="shared" si="48"/>
        <v>107388.78</v>
      </c>
      <c r="O590" s="17">
        <f t="shared" si="49"/>
        <v>134190.03</v>
      </c>
    </row>
    <row r="591" spans="1:15" ht="15" customHeight="1">
      <c r="A591" s="16">
        <v>583</v>
      </c>
      <c r="B591" s="16" t="s">
        <v>1742</v>
      </c>
      <c r="C591" s="18" t="s">
        <v>599</v>
      </c>
      <c r="D591" s="21"/>
      <c r="E591" s="21" t="s">
        <v>2308</v>
      </c>
      <c r="F591" s="24"/>
      <c r="G591" s="13">
        <v>3479</v>
      </c>
      <c r="H591" s="13">
        <v>4347</v>
      </c>
      <c r="I591" s="14">
        <v>833.97734351697159</v>
      </c>
      <c r="J591" s="15"/>
      <c r="K591" s="16">
        <f t="shared" si="45"/>
        <v>0</v>
      </c>
      <c r="L591" s="16">
        <f t="shared" si="46"/>
        <v>833.97734351697159</v>
      </c>
      <c r="M591" s="16">
        <f t="shared" si="47"/>
        <v>833.97</v>
      </c>
      <c r="N591" s="17">
        <f t="shared" si="48"/>
        <v>2901381.63</v>
      </c>
      <c r="O591" s="17">
        <f t="shared" si="49"/>
        <v>3625267.5900000003</v>
      </c>
    </row>
    <row r="592" spans="1:15" ht="15" customHeight="1">
      <c r="A592" s="16">
        <v>584</v>
      </c>
      <c r="B592" s="16" t="s">
        <v>1743</v>
      </c>
      <c r="C592" s="18" t="s">
        <v>600</v>
      </c>
      <c r="D592" s="21"/>
      <c r="E592" s="21" t="s">
        <v>2308</v>
      </c>
      <c r="F592" s="24"/>
      <c r="G592" s="13">
        <v>3459</v>
      </c>
      <c r="H592" s="13">
        <v>4322</v>
      </c>
      <c r="I592" s="14">
        <v>111.29919754846748</v>
      </c>
      <c r="J592" s="15"/>
      <c r="K592" s="16">
        <f t="shared" si="45"/>
        <v>0</v>
      </c>
      <c r="L592" s="16">
        <f t="shared" si="46"/>
        <v>111.29919754846748</v>
      </c>
      <c r="M592" s="16">
        <f t="shared" si="47"/>
        <v>111.29</v>
      </c>
      <c r="N592" s="17">
        <f t="shared" si="48"/>
        <v>384952.11000000004</v>
      </c>
      <c r="O592" s="17">
        <f t="shared" si="49"/>
        <v>480995.38</v>
      </c>
    </row>
    <row r="593" spans="1:15" ht="15" customHeight="1">
      <c r="A593" s="16">
        <v>585</v>
      </c>
      <c r="B593" s="16" t="s">
        <v>1744</v>
      </c>
      <c r="C593" s="18" t="s">
        <v>601</v>
      </c>
      <c r="D593" s="21"/>
      <c r="E593" s="21" t="s">
        <v>2308</v>
      </c>
      <c r="F593" s="24"/>
      <c r="G593" s="13">
        <v>3439</v>
      </c>
      <c r="H593" s="13">
        <v>4298</v>
      </c>
      <c r="I593" s="14">
        <v>254.49410530095187</v>
      </c>
      <c r="J593" s="15"/>
      <c r="K593" s="16">
        <f t="shared" si="45"/>
        <v>0</v>
      </c>
      <c r="L593" s="16">
        <f t="shared" si="46"/>
        <v>254.49410530095187</v>
      </c>
      <c r="M593" s="16">
        <f t="shared" si="47"/>
        <v>254.49</v>
      </c>
      <c r="N593" s="17">
        <f t="shared" si="48"/>
        <v>875191.11</v>
      </c>
      <c r="O593" s="17">
        <f t="shared" si="49"/>
        <v>1093798.02</v>
      </c>
    </row>
    <row r="594" spans="1:15" ht="15" customHeight="1">
      <c r="A594" s="16">
        <v>586</v>
      </c>
      <c r="B594" s="16" t="s">
        <v>1745</v>
      </c>
      <c r="C594" s="18" t="s">
        <v>602</v>
      </c>
      <c r="D594" s="21"/>
      <c r="E594" s="21" t="s">
        <v>2308</v>
      </c>
      <c r="F594" s="24"/>
      <c r="G594" s="13">
        <v>3432</v>
      </c>
      <c r="H594" s="13">
        <v>4289</v>
      </c>
      <c r="I594" s="14">
        <v>292.34943590506225</v>
      </c>
      <c r="J594" s="15"/>
      <c r="K594" s="16">
        <f t="shared" si="45"/>
        <v>0</v>
      </c>
      <c r="L594" s="16">
        <f t="shared" si="46"/>
        <v>292.34943590506225</v>
      </c>
      <c r="M594" s="16">
        <f t="shared" si="47"/>
        <v>292.33999999999997</v>
      </c>
      <c r="N594" s="17">
        <f t="shared" si="48"/>
        <v>1003310.8799999999</v>
      </c>
      <c r="O594" s="17">
        <f t="shared" si="49"/>
        <v>1253846.2599999998</v>
      </c>
    </row>
    <row r="595" spans="1:15" ht="15" customHeight="1">
      <c r="A595" s="16">
        <v>587</v>
      </c>
      <c r="B595" s="16" t="s">
        <v>1746</v>
      </c>
      <c r="C595" s="18" t="s">
        <v>603</v>
      </c>
      <c r="D595" s="21"/>
      <c r="E595" s="21" t="s">
        <v>2308</v>
      </c>
      <c r="F595" s="24"/>
      <c r="G595" s="13">
        <v>3430</v>
      </c>
      <c r="H595" s="13">
        <v>4286</v>
      </c>
      <c r="I595" s="14">
        <v>522.0007178551034</v>
      </c>
      <c r="J595" s="15"/>
      <c r="K595" s="16">
        <f t="shared" si="45"/>
        <v>0</v>
      </c>
      <c r="L595" s="16">
        <f t="shared" si="46"/>
        <v>522.0007178551034</v>
      </c>
      <c r="M595" s="16">
        <f t="shared" si="47"/>
        <v>522</v>
      </c>
      <c r="N595" s="17">
        <f t="shared" si="48"/>
        <v>1790460</v>
      </c>
      <c r="O595" s="17">
        <f t="shared" si="49"/>
        <v>2237292</v>
      </c>
    </row>
    <row r="596" spans="1:15" ht="15" customHeight="1">
      <c r="A596" s="16">
        <v>588</v>
      </c>
      <c r="B596" s="16" t="s">
        <v>1747</v>
      </c>
      <c r="C596" s="18" t="s">
        <v>604</v>
      </c>
      <c r="D596" s="21"/>
      <c r="E596" s="21" t="s">
        <v>2308</v>
      </c>
      <c r="F596" s="24"/>
      <c r="G596" s="13">
        <v>3418</v>
      </c>
      <c r="H596" s="13">
        <v>4270</v>
      </c>
      <c r="I596" s="14">
        <v>77.275642619938893</v>
      </c>
      <c r="J596" s="15"/>
      <c r="K596" s="16">
        <f t="shared" si="45"/>
        <v>0</v>
      </c>
      <c r="L596" s="16">
        <f t="shared" si="46"/>
        <v>77.275642619938893</v>
      </c>
      <c r="M596" s="16">
        <f t="shared" si="47"/>
        <v>77.27</v>
      </c>
      <c r="N596" s="17">
        <f t="shared" si="48"/>
        <v>264108.86</v>
      </c>
      <c r="O596" s="17">
        <f t="shared" si="49"/>
        <v>329942.89999999997</v>
      </c>
    </row>
    <row r="597" spans="1:15" ht="15" customHeight="1">
      <c r="A597" s="16">
        <v>589</v>
      </c>
      <c r="B597" s="16" t="s">
        <v>1748</v>
      </c>
      <c r="C597" s="18" t="s">
        <v>605</v>
      </c>
      <c r="D597" s="21"/>
      <c r="E597" s="21" t="s">
        <v>2308</v>
      </c>
      <c r="F597" s="24"/>
      <c r="G597" s="13">
        <v>3405</v>
      </c>
      <c r="H597" s="13">
        <v>4253</v>
      </c>
      <c r="I597" s="14">
        <v>833.9773435169717</v>
      </c>
      <c r="J597" s="15"/>
      <c r="K597" s="16">
        <f t="shared" si="45"/>
        <v>0</v>
      </c>
      <c r="L597" s="16">
        <f t="shared" si="46"/>
        <v>833.9773435169717</v>
      </c>
      <c r="M597" s="16">
        <f t="shared" si="47"/>
        <v>833.97</v>
      </c>
      <c r="N597" s="17">
        <f t="shared" si="48"/>
        <v>2839667.85</v>
      </c>
      <c r="O597" s="17">
        <f t="shared" si="49"/>
        <v>3546874.41</v>
      </c>
    </row>
    <row r="598" spans="1:15" ht="15" customHeight="1">
      <c r="A598" s="16">
        <v>590</v>
      </c>
      <c r="B598" s="16" t="s">
        <v>1749</v>
      </c>
      <c r="C598" s="18" t="s">
        <v>606</v>
      </c>
      <c r="D598" s="21"/>
      <c r="E598" s="21" t="s">
        <v>2308</v>
      </c>
      <c r="F598" s="24"/>
      <c r="G598" s="13">
        <v>3403</v>
      </c>
      <c r="H598" s="13">
        <v>4252</v>
      </c>
      <c r="I598" s="14">
        <v>271.99217421555994</v>
      </c>
      <c r="J598" s="15"/>
      <c r="K598" s="16">
        <f t="shared" si="45"/>
        <v>0</v>
      </c>
      <c r="L598" s="16">
        <f t="shared" si="46"/>
        <v>271.99217421555994</v>
      </c>
      <c r="M598" s="16">
        <f t="shared" si="47"/>
        <v>271.99</v>
      </c>
      <c r="N598" s="17">
        <f t="shared" si="48"/>
        <v>925581.97000000009</v>
      </c>
      <c r="O598" s="17">
        <f t="shared" si="49"/>
        <v>1156501.48</v>
      </c>
    </row>
    <row r="599" spans="1:15" ht="15" customHeight="1">
      <c r="A599" s="16">
        <v>591</v>
      </c>
      <c r="B599" s="16" t="s">
        <v>1750</v>
      </c>
      <c r="C599" s="18" t="s">
        <v>607</v>
      </c>
      <c r="D599" s="21"/>
      <c r="E599" s="21" t="s">
        <v>2308</v>
      </c>
      <c r="F599" s="24"/>
      <c r="G599" s="13">
        <v>3319</v>
      </c>
      <c r="H599" s="13">
        <v>4147</v>
      </c>
      <c r="I599" s="14">
        <v>812.51345155133492</v>
      </c>
      <c r="J599" s="15"/>
      <c r="K599" s="16">
        <f t="shared" si="45"/>
        <v>0</v>
      </c>
      <c r="L599" s="16">
        <f t="shared" si="46"/>
        <v>812.51345155133492</v>
      </c>
      <c r="M599" s="16">
        <f t="shared" si="47"/>
        <v>812.51</v>
      </c>
      <c r="N599" s="17">
        <f t="shared" si="48"/>
        <v>2696720.69</v>
      </c>
      <c r="O599" s="17">
        <f t="shared" si="49"/>
        <v>3369478.9699999997</v>
      </c>
    </row>
    <row r="600" spans="1:15" ht="15" customHeight="1">
      <c r="A600" s="16">
        <v>592</v>
      </c>
      <c r="B600" s="16" t="s">
        <v>1751</v>
      </c>
      <c r="C600" s="18" t="s">
        <v>608</v>
      </c>
      <c r="D600" s="21"/>
      <c r="E600" s="21" t="s">
        <v>2308</v>
      </c>
      <c r="F600" s="24"/>
      <c r="G600" s="13">
        <v>3292</v>
      </c>
      <c r="H600" s="13">
        <v>4113</v>
      </c>
      <c r="I600" s="14">
        <v>10.851195468576755</v>
      </c>
      <c r="J600" s="15"/>
      <c r="K600" s="16">
        <f t="shared" si="45"/>
        <v>0</v>
      </c>
      <c r="L600" s="16">
        <f t="shared" si="46"/>
        <v>10.851195468576755</v>
      </c>
      <c r="M600" s="16">
        <f t="shared" si="47"/>
        <v>10.85</v>
      </c>
      <c r="N600" s="17">
        <f t="shared" si="48"/>
        <v>35718.199999999997</v>
      </c>
      <c r="O600" s="17">
        <f t="shared" si="49"/>
        <v>44626.049999999996</v>
      </c>
    </row>
    <row r="601" spans="1:15" ht="15" customHeight="1">
      <c r="A601" s="16">
        <v>593</v>
      </c>
      <c r="B601" s="16" t="s">
        <v>1752</v>
      </c>
      <c r="C601" s="18" t="s">
        <v>609</v>
      </c>
      <c r="D601" s="21"/>
      <c r="E601" s="21" t="s">
        <v>2308</v>
      </c>
      <c r="F601" s="24"/>
      <c r="G601" s="13">
        <v>3286</v>
      </c>
      <c r="H601" s="13">
        <v>4106</v>
      </c>
      <c r="I601" s="14">
        <v>128.90235836994995</v>
      </c>
      <c r="J601" s="15"/>
      <c r="K601" s="16">
        <f t="shared" si="45"/>
        <v>0</v>
      </c>
      <c r="L601" s="16">
        <f t="shared" si="46"/>
        <v>128.90235836994995</v>
      </c>
      <c r="M601" s="16">
        <f t="shared" si="47"/>
        <v>128.9</v>
      </c>
      <c r="N601" s="17">
        <f t="shared" si="48"/>
        <v>423565.4</v>
      </c>
      <c r="O601" s="17">
        <f t="shared" si="49"/>
        <v>529263.4</v>
      </c>
    </row>
    <row r="602" spans="1:15" ht="15" customHeight="1">
      <c r="A602" s="26">
        <v>594</v>
      </c>
      <c r="B602" s="26" t="s">
        <v>1753</v>
      </c>
      <c r="C602" s="27" t="s">
        <v>610</v>
      </c>
      <c r="D602" s="28"/>
      <c r="E602" s="28" t="s">
        <v>2308</v>
      </c>
      <c r="F602" s="29" t="s">
        <v>2332</v>
      </c>
      <c r="G602" s="30">
        <v>3265</v>
      </c>
      <c r="H602" s="30">
        <v>4081</v>
      </c>
      <c r="I602" s="31">
        <v>28.41</v>
      </c>
      <c r="J602" s="32"/>
      <c r="K602" s="26">
        <f t="shared" si="45"/>
        <v>0</v>
      </c>
      <c r="L602" s="26">
        <f t="shared" si="46"/>
        <v>28.41</v>
      </c>
      <c r="M602" s="26">
        <f t="shared" si="47"/>
        <v>28.41</v>
      </c>
      <c r="N602" s="33">
        <f t="shared" si="48"/>
        <v>92758.65</v>
      </c>
      <c r="O602" s="33">
        <f t="shared" si="49"/>
        <v>115941.21</v>
      </c>
    </row>
    <row r="603" spans="1:15" ht="15" customHeight="1">
      <c r="A603" s="16">
        <v>595</v>
      </c>
      <c r="B603" s="16" t="s">
        <v>1754</v>
      </c>
      <c r="C603" s="18" t="s">
        <v>611</v>
      </c>
      <c r="D603" s="21"/>
      <c r="E603" s="21" t="s">
        <v>2308</v>
      </c>
      <c r="F603" s="24"/>
      <c r="G603" s="13">
        <v>3248</v>
      </c>
      <c r="H603" s="13">
        <v>4058</v>
      </c>
      <c r="I603" s="14">
        <v>506.11232474604532</v>
      </c>
      <c r="J603" s="15"/>
      <c r="K603" s="16">
        <f t="shared" si="45"/>
        <v>0</v>
      </c>
      <c r="L603" s="16">
        <f t="shared" si="46"/>
        <v>506.11232474604532</v>
      </c>
      <c r="M603" s="16">
        <f t="shared" si="47"/>
        <v>506.11</v>
      </c>
      <c r="N603" s="17">
        <f t="shared" si="48"/>
        <v>1643845.28</v>
      </c>
      <c r="O603" s="17">
        <f t="shared" si="49"/>
        <v>2053794.3800000001</v>
      </c>
    </row>
    <row r="604" spans="1:15" ht="15" customHeight="1">
      <c r="A604" s="26">
        <v>596</v>
      </c>
      <c r="B604" s="26" t="s">
        <v>1755</v>
      </c>
      <c r="C604" s="27" t="s">
        <v>612</v>
      </c>
      <c r="D604" s="28"/>
      <c r="E604" s="28" t="s">
        <v>2308</v>
      </c>
      <c r="F604" s="29" t="s">
        <v>2343</v>
      </c>
      <c r="G604" s="30">
        <v>1622</v>
      </c>
      <c r="H604" s="30">
        <v>2025</v>
      </c>
      <c r="I604" s="31">
        <v>444.82</v>
      </c>
      <c r="J604" s="32"/>
      <c r="K604" s="26">
        <f t="shared" si="45"/>
        <v>0</v>
      </c>
      <c r="L604" s="26">
        <f t="shared" si="46"/>
        <v>444.82</v>
      </c>
      <c r="M604" s="26">
        <f t="shared" si="47"/>
        <v>444.82</v>
      </c>
      <c r="N604" s="33">
        <f t="shared" si="48"/>
        <v>721498.04</v>
      </c>
      <c r="O604" s="33">
        <f t="shared" si="49"/>
        <v>900760.5</v>
      </c>
    </row>
    <row r="605" spans="1:15" ht="15" customHeight="1">
      <c r="A605" s="16">
        <v>597</v>
      </c>
      <c r="B605" s="16" t="s">
        <v>1756</v>
      </c>
      <c r="C605" s="18" t="s">
        <v>613</v>
      </c>
      <c r="D605" s="21"/>
      <c r="E605" s="21" t="s">
        <v>2308</v>
      </c>
      <c r="F605" s="24"/>
      <c r="G605" s="13">
        <v>1593</v>
      </c>
      <c r="H605" s="13">
        <v>1988</v>
      </c>
      <c r="I605" s="14">
        <v>447.93532848356745</v>
      </c>
      <c r="J605" s="15"/>
      <c r="K605" s="16">
        <f t="shared" si="45"/>
        <v>0</v>
      </c>
      <c r="L605" s="16">
        <f t="shared" si="46"/>
        <v>447.93532848356745</v>
      </c>
      <c r="M605" s="16">
        <f t="shared" si="47"/>
        <v>447.93</v>
      </c>
      <c r="N605" s="17">
        <f t="shared" si="48"/>
        <v>713552.49</v>
      </c>
      <c r="O605" s="17">
        <f t="shared" si="49"/>
        <v>890484.84</v>
      </c>
    </row>
    <row r="606" spans="1:15" ht="15" customHeight="1">
      <c r="A606" s="16">
        <v>598</v>
      </c>
      <c r="B606" s="16" t="s">
        <v>1757</v>
      </c>
      <c r="C606" s="18" t="s">
        <v>614</v>
      </c>
      <c r="D606" s="21"/>
      <c r="E606" s="21" t="s">
        <v>2308</v>
      </c>
      <c r="F606" s="24"/>
      <c r="G606" s="13">
        <v>3164</v>
      </c>
      <c r="H606" s="13">
        <v>3953</v>
      </c>
      <c r="I606" s="14">
        <v>118.34185908211305</v>
      </c>
      <c r="J606" s="15"/>
      <c r="K606" s="16">
        <f t="shared" si="45"/>
        <v>0</v>
      </c>
      <c r="L606" s="16">
        <f t="shared" si="46"/>
        <v>118.34185908211305</v>
      </c>
      <c r="M606" s="16">
        <f t="shared" si="47"/>
        <v>118.34</v>
      </c>
      <c r="N606" s="17">
        <f t="shared" si="48"/>
        <v>374427.76</v>
      </c>
      <c r="O606" s="17">
        <f t="shared" si="49"/>
        <v>467798.02</v>
      </c>
    </row>
    <row r="607" spans="1:15" ht="15" customHeight="1">
      <c r="A607" s="16">
        <v>599</v>
      </c>
      <c r="B607" s="16" t="s">
        <v>1758</v>
      </c>
      <c r="C607" s="18" t="s">
        <v>615</v>
      </c>
      <c r="D607" s="21"/>
      <c r="E607" s="21" t="s">
        <v>2308</v>
      </c>
      <c r="F607" s="24"/>
      <c r="G607" s="13">
        <v>3130</v>
      </c>
      <c r="H607" s="13">
        <v>3910</v>
      </c>
      <c r="I607" s="14">
        <v>167.14958605970617</v>
      </c>
      <c r="J607" s="15"/>
      <c r="K607" s="16">
        <f t="shared" si="45"/>
        <v>0</v>
      </c>
      <c r="L607" s="16">
        <f t="shared" si="46"/>
        <v>167.14958605970617</v>
      </c>
      <c r="M607" s="16">
        <f t="shared" si="47"/>
        <v>167.14</v>
      </c>
      <c r="N607" s="17">
        <f t="shared" si="48"/>
        <v>523148.19999999995</v>
      </c>
      <c r="O607" s="17">
        <f t="shared" si="49"/>
        <v>653517.39999999991</v>
      </c>
    </row>
    <row r="608" spans="1:15" ht="15" customHeight="1">
      <c r="A608" s="16">
        <v>600</v>
      </c>
      <c r="B608" s="16" t="s">
        <v>1759</v>
      </c>
      <c r="C608" s="18" t="s">
        <v>616</v>
      </c>
      <c r="D608" s="21"/>
      <c r="E608" s="21" t="s">
        <v>2308</v>
      </c>
      <c r="F608" s="24"/>
      <c r="G608" s="13">
        <v>3109</v>
      </c>
      <c r="H608" s="13">
        <v>3885</v>
      </c>
      <c r="I608" s="14">
        <v>118.61821590176088</v>
      </c>
      <c r="J608" s="15"/>
      <c r="K608" s="16">
        <f t="shared" si="45"/>
        <v>0</v>
      </c>
      <c r="L608" s="16">
        <f t="shared" si="46"/>
        <v>118.61821590176088</v>
      </c>
      <c r="M608" s="16">
        <f t="shared" si="47"/>
        <v>118.61</v>
      </c>
      <c r="N608" s="17">
        <f t="shared" si="48"/>
        <v>368758.49</v>
      </c>
      <c r="O608" s="17">
        <f t="shared" si="49"/>
        <v>460799.85</v>
      </c>
    </row>
    <row r="609" spans="1:15" ht="15" customHeight="1">
      <c r="A609" s="16">
        <v>601</v>
      </c>
      <c r="B609" s="16" t="s">
        <v>1760</v>
      </c>
      <c r="C609" s="18" t="s">
        <v>617</v>
      </c>
      <c r="D609" s="21"/>
      <c r="E609" s="21" t="s">
        <v>2308</v>
      </c>
      <c r="F609" s="24"/>
      <c r="G609" s="13">
        <v>3067</v>
      </c>
      <c r="H609" s="13">
        <v>3833</v>
      </c>
      <c r="I609" s="14">
        <v>813.74798218143997</v>
      </c>
      <c r="J609" s="15"/>
      <c r="K609" s="16">
        <f t="shared" si="45"/>
        <v>0</v>
      </c>
      <c r="L609" s="16">
        <f t="shared" si="46"/>
        <v>813.74798218143997</v>
      </c>
      <c r="M609" s="16">
        <f t="shared" si="47"/>
        <v>813.74</v>
      </c>
      <c r="N609" s="17">
        <f t="shared" si="48"/>
        <v>2495740.58</v>
      </c>
      <c r="O609" s="17">
        <f t="shared" si="49"/>
        <v>3119065.42</v>
      </c>
    </row>
    <row r="610" spans="1:15" ht="15" customHeight="1">
      <c r="A610" s="16">
        <v>602</v>
      </c>
      <c r="B610" s="16" t="s">
        <v>1761</v>
      </c>
      <c r="C610" s="18" t="s">
        <v>618</v>
      </c>
      <c r="D610" s="21"/>
      <c r="E610" s="21" t="s">
        <v>2308</v>
      </c>
      <c r="F610" s="24"/>
      <c r="G610" s="13">
        <v>3068</v>
      </c>
      <c r="H610" s="13">
        <v>3833</v>
      </c>
      <c r="I610" s="14">
        <v>813.74798218143997</v>
      </c>
      <c r="J610" s="15"/>
      <c r="K610" s="16">
        <f t="shared" si="45"/>
        <v>0</v>
      </c>
      <c r="L610" s="16">
        <f t="shared" si="46"/>
        <v>813.74798218143997</v>
      </c>
      <c r="M610" s="16">
        <f t="shared" si="47"/>
        <v>813.74</v>
      </c>
      <c r="N610" s="17">
        <f t="shared" si="48"/>
        <v>2496554.3199999998</v>
      </c>
      <c r="O610" s="17">
        <f t="shared" si="49"/>
        <v>3119065.42</v>
      </c>
    </row>
    <row r="611" spans="1:15" ht="15" customHeight="1">
      <c r="A611" s="16">
        <v>603</v>
      </c>
      <c r="B611" s="16" t="s">
        <v>1762</v>
      </c>
      <c r="C611" s="18" t="s">
        <v>619</v>
      </c>
      <c r="D611" s="21"/>
      <c r="E611" s="21" t="s">
        <v>2308</v>
      </c>
      <c r="F611" s="24"/>
      <c r="G611" s="13">
        <v>3048</v>
      </c>
      <c r="H611" s="13">
        <v>3808</v>
      </c>
      <c r="I611" s="14">
        <v>213.89417335315318</v>
      </c>
      <c r="J611" s="15"/>
      <c r="K611" s="16">
        <f t="shared" si="45"/>
        <v>0</v>
      </c>
      <c r="L611" s="16">
        <f t="shared" si="46"/>
        <v>213.89417335315318</v>
      </c>
      <c r="M611" s="16">
        <f t="shared" si="47"/>
        <v>213.89</v>
      </c>
      <c r="N611" s="17">
        <f t="shared" si="48"/>
        <v>651936.72</v>
      </c>
      <c r="O611" s="17">
        <f t="shared" si="49"/>
        <v>814493.12</v>
      </c>
    </row>
    <row r="612" spans="1:15" ht="15" customHeight="1">
      <c r="A612" s="16">
        <v>604</v>
      </c>
      <c r="B612" s="16" t="s">
        <v>1763</v>
      </c>
      <c r="C612" s="18" t="s">
        <v>620</v>
      </c>
      <c r="D612" s="21"/>
      <c r="E612" s="21" t="s">
        <v>2308</v>
      </c>
      <c r="F612" s="24"/>
      <c r="G612" s="13">
        <v>3032</v>
      </c>
      <c r="H612" s="13">
        <v>3788</v>
      </c>
      <c r="I612" s="14">
        <v>263.27330164044326</v>
      </c>
      <c r="J612" s="15"/>
      <c r="K612" s="16">
        <f t="shared" si="45"/>
        <v>0</v>
      </c>
      <c r="L612" s="16">
        <f t="shared" si="46"/>
        <v>263.27330164044326</v>
      </c>
      <c r="M612" s="16">
        <f t="shared" si="47"/>
        <v>263.27</v>
      </c>
      <c r="N612" s="17">
        <f t="shared" si="48"/>
        <v>798234.6399999999</v>
      </c>
      <c r="O612" s="17">
        <f t="shared" si="49"/>
        <v>997266.75999999989</v>
      </c>
    </row>
    <row r="613" spans="1:15" ht="15" customHeight="1">
      <c r="A613" s="16">
        <v>605</v>
      </c>
      <c r="B613" s="16" t="s">
        <v>1764</v>
      </c>
      <c r="C613" s="18" t="s">
        <v>621</v>
      </c>
      <c r="D613" s="21"/>
      <c r="E613" s="21" t="s">
        <v>2308</v>
      </c>
      <c r="F613" s="24"/>
      <c r="G613" s="13">
        <v>2989</v>
      </c>
      <c r="H613" s="13">
        <v>3734</v>
      </c>
      <c r="I613" s="14">
        <v>678.66169475493155</v>
      </c>
      <c r="J613" s="15"/>
      <c r="K613" s="16">
        <f t="shared" si="45"/>
        <v>0</v>
      </c>
      <c r="L613" s="16">
        <f t="shared" si="46"/>
        <v>678.66169475493155</v>
      </c>
      <c r="M613" s="16">
        <f t="shared" si="47"/>
        <v>678.66</v>
      </c>
      <c r="N613" s="17">
        <f t="shared" si="48"/>
        <v>2028514.74</v>
      </c>
      <c r="O613" s="17">
        <f t="shared" si="49"/>
        <v>2534116.44</v>
      </c>
    </row>
    <row r="614" spans="1:15" ht="15" customHeight="1">
      <c r="A614" s="16">
        <v>606</v>
      </c>
      <c r="B614" s="16" t="s">
        <v>1765</v>
      </c>
      <c r="C614" s="18" t="s">
        <v>622</v>
      </c>
      <c r="D614" s="21"/>
      <c r="E614" s="21" t="s">
        <v>2308</v>
      </c>
      <c r="F614" s="24"/>
      <c r="G614" s="13">
        <v>2972</v>
      </c>
      <c r="H614" s="13">
        <v>3714</v>
      </c>
      <c r="I614" s="14">
        <v>869.58930597443589</v>
      </c>
      <c r="J614" s="15"/>
      <c r="K614" s="16">
        <f t="shared" si="45"/>
        <v>0</v>
      </c>
      <c r="L614" s="16">
        <f t="shared" si="46"/>
        <v>869.58930597443589</v>
      </c>
      <c r="M614" s="16">
        <f t="shared" si="47"/>
        <v>869.58</v>
      </c>
      <c r="N614" s="17">
        <f t="shared" si="48"/>
        <v>2584391.7600000002</v>
      </c>
      <c r="O614" s="17">
        <f t="shared" si="49"/>
        <v>3229620.12</v>
      </c>
    </row>
    <row r="615" spans="1:15" ht="15" customHeight="1">
      <c r="A615" s="16">
        <v>607</v>
      </c>
      <c r="B615" s="16" t="s">
        <v>1766</v>
      </c>
      <c r="C615" s="18" t="s">
        <v>623</v>
      </c>
      <c r="D615" s="21"/>
      <c r="E615" s="21" t="s">
        <v>2308</v>
      </c>
      <c r="F615" s="24"/>
      <c r="G615" s="13">
        <v>2961</v>
      </c>
      <c r="H615" s="13">
        <v>3700</v>
      </c>
      <c r="I615" s="14">
        <v>223.96121688803649</v>
      </c>
      <c r="J615" s="15"/>
      <c r="K615" s="16">
        <f t="shared" si="45"/>
        <v>0</v>
      </c>
      <c r="L615" s="16">
        <f t="shared" si="46"/>
        <v>223.96121688803649</v>
      </c>
      <c r="M615" s="16">
        <f t="shared" si="47"/>
        <v>223.96</v>
      </c>
      <c r="N615" s="17">
        <f t="shared" si="48"/>
        <v>663145.56000000006</v>
      </c>
      <c r="O615" s="17">
        <f t="shared" si="49"/>
        <v>828652</v>
      </c>
    </row>
    <row r="616" spans="1:15" ht="15" customHeight="1">
      <c r="A616" s="16">
        <v>608</v>
      </c>
      <c r="B616" s="16" t="s">
        <v>1767</v>
      </c>
      <c r="C616" s="18" t="s">
        <v>624</v>
      </c>
      <c r="D616" s="21"/>
      <c r="E616" s="21" t="s">
        <v>2308</v>
      </c>
      <c r="F616" s="24"/>
      <c r="G616" s="13">
        <v>2958</v>
      </c>
      <c r="H616" s="13">
        <v>3696</v>
      </c>
      <c r="I616" s="14">
        <v>7.4071837806301195</v>
      </c>
      <c r="J616" s="15"/>
      <c r="K616" s="16">
        <f t="shared" si="45"/>
        <v>0</v>
      </c>
      <c r="L616" s="16">
        <f t="shared" si="46"/>
        <v>7.4071837806301195</v>
      </c>
      <c r="M616" s="16">
        <f t="shared" si="47"/>
        <v>7.4</v>
      </c>
      <c r="N616" s="17">
        <f t="shared" si="48"/>
        <v>21889.200000000001</v>
      </c>
      <c r="O616" s="17">
        <f t="shared" si="49"/>
        <v>27350.400000000001</v>
      </c>
    </row>
    <row r="617" spans="1:15" ht="15" customHeight="1">
      <c r="A617" s="16">
        <v>609</v>
      </c>
      <c r="B617" s="16" t="s">
        <v>1768</v>
      </c>
      <c r="C617" s="18" t="s">
        <v>625</v>
      </c>
      <c r="D617" s="21"/>
      <c r="E617" s="21" t="s">
        <v>2308</v>
      </c>
      <c r="F617" s="24"/>
      <c r="G617" s="13">
        <v>2954</v>
      </c>
      <c r="H617" s="13">
        <v>3691</v>
      </c>
      <c r="I617" s="14">
        <v>20.707322365902172</v>
      </c>
      <c r="J617" s="15"/>
      <c r="K617" s="16">
        <f t="shared" si="45"/>
        <v>0</v>
      </c>
      <c r="L617" s="16">
        <f t="shared" si="46"/>
        <v>20.707322365902172</v>
      </c>
      <c r="M617" s="16">
        <f t="shared" si="47"/>
        <v>20.7</v>
      </c>
      <c r="N617" s="17">
        <f t="shared" si="48"/>
        <v>61147.799999999996</v>
      </c>
      <c r="O617" s="17">
        <f t="shared" si="49"/>
        <v>76403.7</v>
      </c>
    </row>
    <row r="618" spans="1:15" ht="15" customHeight="1">
      <c r="A618" s="16">
        <v>610</v>
      </c>
      <c r="B618" s="16" t="s">
        <v>1769</v>
      </c>
      <c r="C618" s="18" t="s">
        <v>626</v>
      </c>
      <c r="D618" s="21"/>
      <c r="E618" s="21" t="s">
        <v>2308</v>
      </c>
      <c r="F618" s="24"/>
      <c r="G618" s="13">
        <v>2928</v>
      </c>
      <c r="H618" s="13">
        <v>3658</v>
      </c>
      <c r="I618" s="14">
        <v>1916.7052509435205</v>
      </c>
      <c r="J618" s="15"/>
      <c r="K618" s="16">
        <f t="shared" si="45"/>
        <v>0</v>
      </c>
      <c r="L618" s="16">
        <f t="shared" si="46"/>
        <v>1916.7052509435205</v>
      </c>
      <c r="M618" s="16">
        <f t="shared" si="47"/>
        <v>1916.7</v>
      </c>
      <c r="N618" s="17">
        <f t="shared" si="48"/>
        <v>5612097.6000000006</v>
      </c>
      <c r="O618" s="17">
        <f t="shared" si="49"/>
        <v>7011288.6000000006</v>
      </c>
    </row>
    <row r="619" spans="1:15" ht="15" customHeight="1">
      <c r="A619" s="16">
        <v>611</v>
      </c>
      <c r="B619" s="16" t="s">
        <v>1770</v>
      </c>
      <c r="C619" s="18" t="s">
        <v>627</v>
      </c>
      <c r="D619" s="21"/>
      <c r="E619" s="21" t="s">
        <v>2308</v>
      </c>
      <c r="F619" s="24"/>
      <c r="G619" s="13">
        <v>2877</v>
      </c>
      <c r="H619" s="13">
        <v>3594</v>
      </c>
      <c r="I619" s="14">
        <v>705.300598768741</v>
      </c>
      <c r="J619" s="15"/>
      <c r="K619" s="16">
        <f t="shared" si="45"/>
        <v>0</v>
      </c>
      <c r="L619" s="16">
        <f t="shared" si="46"/>
        <v>705.300598768741</v>
      </c>
      <c r="M619" s="16">
        <f t="shared" si="47"/>
        <v>705.3</v>
      </c>
      <c r="N619" s="17">
        <f t="shared" si="48"/>
        <v>2029148.0999999999</v>
      </c>
      <c r="O619" s="17">
        <f t="shared" si="49"/>
        <v>2534848.1999999997</v>
      </c>
    </row>
    <row r="620" spans="1:15" ht="15" customHeight="1">
      <c r="A620" s="16">
        <v>612</v>
      </c>
      <c r="B620" s="16" t="s">
        <v>1771</v>
      </c>
      <c r="C620" s="18" t="s">
        <v>628</v>
      </c>
      <c r="D620" s="21"/>
      <c r="E620" s="21" t="s">
        <v>2308</v>
      </c>
      <c r="F620" s="24"/>
      <c r="G620" s="13">
        <v>2866</v>
      </c>
      <c r="H620" s="13">
        <v>3581</v>
      </c>
      <c r="I620" s="14">
        <v>573.38132009766719</v>
      </c>
      <c r="J620" s="15"/>
      <c r="K620" s="16">
        <f t="shared" si="45"/>
        <v>0</v>
      </c>
      <c r="L620" s="16">
        <f t="shared" si="46"/>
        <v>573.38132009766719</v>
      </c>
      <c r="M620" s="16">
        <f t="shared" si="47"/>
        <v>573.38</v>
      </c>
      <c r="N620" s="17">
        <f t="shared" si="48"/>
        <v>1643307.08</v>
      </c>
      <c r="O620" s="17">
        <f t="shared" si="49"/>
        <v>2053273.78</v>
      </c>
    </row>
    <row r="621" spans="1:15" ht="15" customHeight="1">
      <c r="A621" s="16">
        <v>613</v>
      </c>
      <c r="B621" s="16" t="s">
        <v>1772</v>
      </c>
      <c r="C621" s="18" t="s">
        <v>629</v>
      </c>
      <c r="D621" s="21"/>
      <c r="E621" s="21" t="s">
        <v>2308</v>
      </c>
      <c r="F621" s="24"/>
      <c r="G621" s="13">
        <v>2850</v>
      </c>
      <c r="H621" s="13">
        <v>3561</v>
      </c>
      <c r="I621" s="14">
        <v>137.80325730491288</v>
      </c>
      <c r="J621" s="15"/>
      <c r="K621" s="16">
        <f t="shared" si="45"/>
        <v>0</v>
      </c>
      <c r="L621" s="16">
        <f t="shared" si="46"/>
        <v>137.80325730491288</v>
      </c>
      <c r="M621" s="16">
        <f t="shared" si="47"/>
        <v>137.80000000000001</v>
      </c>
      <c r="N621" s="17">
        <f t="shared" si="48"/>
        <v>392730.00000000006</v>
      </c>
      <c r="O621" s="17">
        <f t="shared" si="49"/>
        <v>490705.80000000005</v>
      </c>
    </row>
    <row r="622" spans="1:15" ht="15" customHeight="1">
      <c r="A622" s="16">
        <v>614</v>
      </c>
      <c r="B622" s="16" t="s">
        <v>1773</v>
      </c>
      <c r="C622" s="18" t="s">
        <v>630</v>
      </c>
      <c r="D622" s="21"/>
      <c r="E622" s="21" t="s">
        <v>2308</v>
      </c>
      <c r="F622" s="24"/>
      <c r="G622" s="13">
        <v>2836</v>
      </c>
      <c r="H622" s="13">
        <v>3543</v>
      </c>
      <c r="I622" s="14">
        <v>126.2114673871429</v>
      </c>
      <c r="J622" s="15"/>
      <c r="K622" s="16">
        <f t="shared" si="45"/>
        <v>0</v>
      </c>
      <c r="L622" s="16">
        <f t="shared" si="46"/>
        <v>126.2114673871429</v>
      </c>
      <c r="M622" s="16">
        <f t="shared" si="47"/>
        <v>126.21</v>
      </c>
      <c r="N622" s="17">
        <f t="shared" si="48"/>
        <v>357931.56</v>
      </c>
      <c r="O622" s="17">
        <f t="shared" si="49"/>
        <v>447162.02999999997</v>
      </c>
    </row>
    <row r="623" spans="1:15" ht="15" customHeight="1">
      <c r="A623" s="16">
        <v>615</v>
      </c>
      <c r="B623" s="16" t="s">
        <v>1774</v>
      </c>
      <c r="C623" s="18" t="s">
        <v>631</v>
      </c>
      <c r="D623" s="21"/>
      <c r="E623" s="21" t="s">
        <v>2308</v>
      </c>
      <c r="F623" s="24"/>
      <c r="G623" s="13">
        <v>2834</v>
      </c>
      <c r="H623" s="13">
        <v>3540</v>
      </c>
      <c r="I623" s="14">
        <v>423.59333987500065</v>
      </c>
      <c r="J623" s="15"/>
      <c r="K623" s="16">
        <f t="shared" si="45"/>
        <v>0</v>
      </c>
      <c r="L623" s="16">
        <f t="shared" si="46"/>
        <v>423.59333987500065</v>
      </c>
      <c r="M623" s="16">
        <f t="shared" si="47"/>
        <v>423.59</v>
      </c>
      <c r="N623" s="17">
        <f t="shared" si="48"/>
        <v>1200454.0599999998</v>
      </c>
      <c r="O623" s="17">
        <f t="shared" si="49"/>
        <v>1499508.5999999999</v>
      </c>
    </row>
    <row r="624" spans="1:15" ht="15" customHeight="1">
      <c r="A624" s="16">
        <v>616</v>
      </c>
      <c r="B624" s="16" t="s">
        <v>1775</v>
      </c>
      <c r="C624" s="18" t="s">
        <v>632</v>
      </c>
      <c r="D624" s="21"/>
      <c r="E624" s="21" t="s">
        <v>2308</v>
      </c>
      <c r="F624" s="24"/>
      <c r="G624" s="13">
        <v>2826</v>
      </c>
      <c r="H624" s="13">
        <v>3532</v>
      </c>
      <c r="I624" s="14">
        <v>833.97734351697159</v>
      </c>
      <c r="J624" s="15"/>
      <c r="K624" s="16">
        <f t="shared" si="45"/>
        <v>0</v>
      </c>
      <c r="L624" s="16">
        <f t="shared" si="46"/>
        <v>833.97734351697159</v>
      </c>
      <c r="M624" s="16">
        <f t="shared" si="47"/>
        <v>833.97</v>
      </c>
      <c r="N624" s="17">
        <f t="shared" si="48"/>
        <v>2356799.2200000002</v>
      </c>
      <c r="O624" s="17">
        <f t="shared" si="49"/>
        <v>2945582.04</v>
      </c>
    </row>
    <row r="625" spans="1:15" ht="15" customHeight="1">
      <c r="A625" s="16">
        <v>617</v>
      </c>
      <c r="B625" s="16" t="s">
        <v>1776</v>
      </c>
      <c r="C625" s="18" t="s">
        <v>633</v>
      </c>
      <c r="D625" s="21"/>
      <c r="E625" s="21" t="s">
        <v>2308</v>
      </c>
      <c r="F625" s="24"/>
      <c r="G625" s="13">
        <v>2817</v>
      </c>
      <c r="H625" s="13">
        <v>3520</v>
      </c>
      <c r="I625" s="14">
        <v>54.280768642430104</v>
      </c>
      <c r="J625" s="15"/>
      <c r="K625" s="16">
        <f t="shared" si="45"/>
        <v>0</v>
      </c>
      <c r="L625" s="16">
        <f t="shared" si="46"/>
        <v>54.280768642430104</v>
      </c>
      <c r="M625" s="16">
        <f t="shared" si="47"/>
        <v>54.28</v>
      </c>
      <c r="N625" s="17">
        <f t="shared" si="48"/>
        <v>152906.76</v>
      </c>
      <c r="O625" s="17">
        <f t="shared" si="49"/>
        <v>191065.60000000001</v>
      </c>
    </row>
    <row r="626" spans="1:15" ht="15" customHeight="1">
      <c r="A626" s="16">
        <v>618</v>
      </c>
      <c r="B626" s="16" t="s">
        <v>1777</v>
      </c>
      <c r="C626" s="18" t="s">
        <v>634</v>
      </c>
      <c r="D626" s="21"/>
      <c r="E626" s="21" t="s">
        <v>2308</v>
      </c>
      <c r="F626" s="24"/>
      <c r="G626" s="13">
        <v>2757</v>
      </c>
      <c r="H626" s="13">
        <v>3446</v>
      </c>
      <c r="I626" s="14">
        <v>1388.3743651113105</v>
      </c>
      <c r="J626" s="15"/>
      <c r="K626" s="16">
        <f t="shared" si="45"/>
        <v>0</v>
      </c>
      <c r="L626" s="16">
        <f t="shared" si="46"/>
        <v>1388.3743651113105</v>
      </c>
      <c r="M626" s="16">
        <f t="shared" si="47"/>
        <v>1388.37</v>
      </c>
      <c r="N626" s="17">
        <f t="shared" si="48"/>
        <v>3827736.09</v>
      </c>
      <c r="O626" s="17">
        <f t="shared" si="49"/>
        <v>4784323.0199999996</v>
      </c>
    </row>
    <row r="627" spans="1:15" ht="15" customHeight="1">
      <c r="A627" s="16">
        <v>619</v>
      </c>
      <c r="B627" s="16" t="s">
        <v>1778</v>
      </c>
      <c r="C627" s="18" t="s">
        <v>635</v>
      </c>
      <c r="D627" s="21"/>
      <c r="E627" s="21" t="s">
        <v>2308</v>
      </c>
      <c r="F627" s="24"/>
      <c r="G627" s="13">
        <v>2741</v>
      </c>
      <c r="H627" s="13">
        <v>3425</v>
      </c>
      <c r="I627" s="14">
        <v>179.08131223645026</v>
      </c>
      <c r="J627" s="15"/>
      <c r="K627" s="16">
        <f t="shared" si="45"/>
        <v>0</v>
      </c>
      <c r="L627" s="16">
        <f t="shared" si="46"/>
        <v>179.08131223645026</v>
      </c>
      <c r="M627" s="16">
        <f t="shared" si="47"/>
        <v>179.08</v>
      </c>
      <c r="N627" s="17">
        <f t="shared" si="48"/>
        <v>490858.28</v>
      </c>
      <c r="O627" s="17">
        <f t="shared" si="49"/>
        <v>613349</v>
      </c>
    </row>
    <row r="628" spans="1:15" ht="15" customHeight="1">
      <c r="A628" s="16">
        <v>620</v>
      </c>
      <c r="B628" s="16" t="s">
        <v>1779</v>
      </c>
      <c r="C628" s="18" t="s">
        <v>636</v>
      </c>
      <c r="D628" s="21"/>
      <c r="E628" s="21" t="s">
        <v>2308</v>
      </c>
      <c r="F628" s="24"/>
      <c r="G628" s="13">
        <v>2726</v>
      </c>
      <c r="H628" s="13">
        <v>3406</v>
      </c>
      <c r="I628" s="14">
        <v>66.218799913917522</v>
      </c>
      <c r="J628" s="15"/>
      <c r="K628" s="16">
        <f t="shared" si="45"/>
        <v>0</v>
      </c>
      <c r="L628" s="16">
        <f t="shared" si="46"/>
        <v>66.218799913917522</v>
      </c>
      <c r="M628" s="16">
        <f t="shared" si="47"/>
        <v>66.209999999999994</v>
      </c>
      <c r="N628" s="17">
        <f t="shared" si="48"/>
        <v>180488.46</v>
      </c>
      <c r="O628" s="17">
        <f t="shared" si="49"/>
        <v>225511.25999999998</v>
      </c>
    </row>
    <row r="629" spans="1:15" ht="15" customHeight="1">
      <c r="A629" s="16">
        <v>621</v>
      </c>
      <c r="B629" s="16" t="s">
        <v>1780</v>
      </c>
      <c r="C629" s="18" t="s">
        <v>637</v>
      </c>
      <c r="D629" s="21"/>
      <c r="E629" s="21" t="s">
        <v>2308</v>
      </c>
      <c r="F629" s="24"/>
      <c r="G629" s="13">
        <v>2715</v>
      </c>
      <c r="H629" s="13">
        <v>3392</v>
      </c>
      <c r="I629" s="14">
        <v>186.19208720133017</v>
      </c>
      <c r="J629" s="15"/>
      <c r="K629" s="16">
        <f t="shared" si="45"/>
        <v>0</v>
      </c>
      <c r="L629" s="16">
        <f t="shared" si="46"/>
        <v>186.19208720133017</v>
      </c>
      <c r="M629" s="16">
        <f t="shared" si="47"/>
        <v>186.19</v>
      </c>
      <c r="N629" s="17">
        <f t="shared" si="48"/>
        <v>505505.85</v>
      </c>
      <c r="O629" s="17">
        <f t="shared" si="49"/>
        <v>631556.48</v>
      </c>
    </row>
    <row r="630" spans="1:15" ht="15" customHeight="1">
      <c r="A630" s="16">
        <v>622</v>
      </c>
      <c r="B630" s="16" t="s">
        <v>1781</v>
      </c>
      <c r="C630" s="18" t="s">
        <v>638</v>
      </c>
      <c r="D630" s="21"/>
      <c r="E630" s="21" t="s">
        <v>2308</v>
      </c>
      <c r="F630" s="24"/>
      <c r="G630" s="13">
        <v>2707</v>
      </c>
      <c r="H630" s="13">
        <v>3383</v>
      </c>
      <c r="I630" s="14">
        <v>224.58552002139254</v>
      </c>
      <c r="J630" s="15"/>
      <c r="K630" s="16">
        <f t="shared" si="45"/>
        <v>0</v>
      </c>
      <c r="L630" s="16">
        <f t="shared" si="46"/>
        <v>224.58552002139254</v>
      </c>
      <c r="M630" s="16">
        <f t="shared" si="47"/>
        <v>224.58</v>
      </c>
      <c r="N630" s="17">
        <f t="shared" si="48"/>
        <v>607938.06000000006</v>
      </c>
      <c r="O630" s="17">
        <f t="shared" si="49"/>
        <v>759754.14</v>
      </c>
    </row>
    <row r="631" spans="1:15" ht="15" customHeight="1">
      <c r="A631" s="16">
        <v>623</v>
      </c>
      <c r="B631" s="16" t="s">
        <v>1782</v>
      </c>
      <c r="C631" s="18" t="s">
        <v>639</v>
      </c>
      <c r="D631" s="21"/>
      <c r="E631" s="21" t="s">
        <v>2308</v>
      </c>
      <c r="F631" s="24"/>
      <c r="G631" s="13">
        <v>2685</v>
      </c>
      <c r="H631" s="13">
        <v>3353</v>
      </c>
      <c r="I631" s="14">
        <v>468.79750876285453</v>
      </c>
      <c r="J631" s="15"/>
      <c r="K631" s="16">
        <f t="shared" si="45"/>
        <v>0</v>
      </c>
      <c r="L631" s="16">
        <f t="shared" si="46"/>
        <v>468.79750876285453</v>
      </c>
      <c r="M631" s="16">
        <f t="shared" si="47"/>
        <v>468.79</v>
      </c>
      <c r="N631" s="17">
        <f t="shared" si="48"/>
        <v>1258701.1500000001</v>
      </c>
      <c r="O631" s="17">
        <f t="shared" si="49"/>
        <v>1571852.87</v>
      </c>
    </row>
    <row r="632" spans="1:15" ht="15" customHeight="1">
      <c r="A632" s="16">
        <v>624</v>
      </c>
      <c r="B632" s="16" t="s">
        <v>1783</v>
      </c>
      <c r="C632" s="18" t="s">
        <v>640</v>
      </c>
      <c r="D632" s="21"/>
      <c r="E632" s="21" t="s">
        <v>2308</v>
      </c>
      <c r="F632" s="24"/>
      <c r="G632" s="13">
        <v>2660</v>
      </c>
      <c r="H632" s="13">
        <v>3324</v>
      </c>
      <c r="I632" s="14">
        <v>183.84861618017104</v>
      </c>
      <c r="J632" s="15"/>
      <c r="K632" s="16">
        <f t="shared" si="45"/>
        <v>0</v>
      </c>
      <c r="L632" s="16">
        <f t="shared" si="46"/>
        <v>183.84861618017104</v>
      </c>
      <c r="M632" s="16">
        <f t="shared" si="47"/>
        <v>183.84</v>
      </c>
      <c r="N632" s="17">
        <f t="shared" si="48"/>
        <v>489014.4</v>
      </c>
      <c r="O632" s="17">
        <f t="shared" si="49"/>
        <v>611084.16</v>
      </c>
    </row>
    <row r="633" spans="1:15" ht="15" customHeight="1">
      <c r="A633" s="16">
        <v>625</v>
      </c>
      <c r="B633" s="16" t="s">
        <v>1784</v>
      </c>
      <c r="C633" s="18" t="s">
        <v>641</v>
      </c>
      <c r="D633" s="21"/>
      <c r="E633" s="21" t="s">
        <v>2308</v>
      </c>
      <c r="F633" s="24"/>
      <c r="G633" s="13">
        <v>2657</v>
      </c>
      <c r="H633" s="13">
        <v>3320</v>
      </c>
      <c r="I633" s="14">
        <v>40.527325841416364</v>
      </c>
      <c r="J633" s="15"/>
      <c r="K633" s="16">
        <f t="shared" si="45"/>
        <v>0</v>
      </c>
      <c r="L633" s="16">
        <f t="shared" si="46"/>
        <v>40.527325841416364</v>
      </c>
      <c r="M633" s="16">
        <f t="shared" si="47"/>
        <v>40.520000000000003</v>
      </c>
      <c r="N633" s="17">
        <f t="shared" si="48"/>
        <v>107661.64000000001</v>
      </c>
      <c r="O633" s="17">
        <f t="shared" si="49"/>
        <v>134526.40000000002</v>
      </c>
    </row>
    <row r="634" spans="1:15" ht="15" customHeight="1">
      <c r="A634" s="16">
        <v>626</v>
      </c>
      <c r="B634" s="16" t="s">
        <v>1785</v>
      </c>
      <c r="C634" s="18" t="s">
        <v>642</v>
      </c>
      <c r="D634" s="21"/>
      <c r="E634" s="21" t="s">
        <v>2308</v>
      </c>
      <c r="F634" s="24"/>
      <c r="G634" s="13">
        <v>2626</v>
      </c>
      <c r="H634" s="13">
        <v>3280</v>
      </c>
      <c r="I634" s="14">
        <v>273.91148355455135</v>
      </c>
      <c r="J634" s="15"/>
      <c r="K634" s="16">
        <f t="shared" si="45"/>
        <v>0</v>
      </c>
      <c r="L634" s="16">
        <f t="shared" si="46"/>
        <v>273.91148355455135</v>
      </c>
      <c r="M634" s="16">
        <f t="shared" si="47"/>
        <v>273.91000000000003</v>
      </c>
      <c r="N634" s="17">
        <f t="shared" si="48"/>
        <v>719287.66</v>
      </c>
      <c r="O634" s="17">
        <f t="shared" si="49"/>
        <v>898424.8</v>
      </c>
    </row>
    <row r="635" spans="1:15" ht="15" customHeight="1">
      <c r="A635" s="16">
        <v>627</v>
      </c>
      <c r="B635" s="16" t="s">
        <v>1786</v>
      </c>
      <c r="C635" s="18" t="s">
        <v>643</v>
      </c>
      <c r="D635" s="21"/>
      <c r="E635" s="21" t="s">
        <v>2308</v>
      </c>
      <c r="F635" s="24"/>
      <c r="G635" s="13">
        <v>2617</v>
      </c>
      <c r="H635" s="13">
        <v>3270</v>
      </c>
      <c r="I635" s="14">
        <v>91.880192111312269</v>
      </c>
      <c r="J635" s="15"/>
      <c r="K635" s="16">
        <f t="shared" si="45"/>
        <v>0</v>
      </c>
      <c r="L635" s="16">
        <f t="shared" si="46"/>
        <v>91.880192111312269</v>
      </c>
      <c r="M635" s="16">
        <f t="shared" si="47"/>
        <v>91.88</v>
      </c>
      <c r="N635" s="17">
        <f t="shared" si="48"/>
        <v>240449.96</v>
      </c>
      <c r="O635" s="17">
        <f t="shared" si="49"/>
        <v>300447.59999999998</v>
      </c>
    </row>
    <row r="636" spans="1:15" ht="15" customHeight="1">
      <c r="A636" s="16">
        <v>628</v>
      </c>
      <c r="B636" s="16" t="s">
        <v>1787</v>
      </c>
      <c r="C636" s="18" t="s">
        <v>644</v>
      </c>
      <c r="D636" s="21"/>
      <c r="E636" s="21" t="s">
        <v>2308</v>
      </c>
      <c r="F636" s="24"/>
      <c r="G636" s="13">
        <v>1308</v>
      </c>
      <c r="H636" s="13">
        <v>1635</v>
      </c>
      <c r="I636" s="14">
        <v>0.96447705476954682</v>
      </c>
      <c r="J636" s="15"/>
      <c r="K636" s="16">
        <f t="shared" si="45"/>
        <v>0</v>
      </c>
      <c r="L636" s="16">
        <f t="shared" si="46"/>
        <v>0.96447705476954682</v>
      </c>
      <c r="M636" s="16">
        <f t="shared" si="47"/>
        <v>0.96</v>
      </c>
      <c r="N636" s="17">
        <f t="shared" si="48"/>
        <v>1255.68</v>
      </c>
      <c r="O636" s="17">
        <f t="shared" si="49"/>
        <v>1569.6</v>
      </c>
    </row>
    <row r="637" spans="1:15" ht="15" customHeight="1">
      <c r="A637" s="16">
        <v>629</v>
      </c>
      <c r="B637" s="16" t="s">
        <v>1788</v>
      </c>
      <c r="C637" s="18" t="s">
        <v>645</v>
      </c>
      <c r="D637" s="21"/>
      <c r="E637" s="21" t="s">
        <v>2308</v>
      </c>
      <c r="F637" s="24"/>
      <c r="G637" s="13">
        <v>2609</v>
      </c>
      <c r="H637" s="13">
        <v>3260</v>
      </c>
      <c r="I637" s="14">
        <v>52.752077484525081</v>
      </c>
      <c r="J637" s="15"/>
      <c r="K637" s="16">
        <f t="shared" si="45"/>
        <v>0</v>
      </c>
      <c r="L637" s="16">
        <f t="shared" si="46"/>
        <v>52.752077484525081</v>
      </c>
      <c r="M637" s="16">
        <f t="shared" si="47"/>
        <v>52.75</v>
      </c>
      <c r="N637" s="17">
        <f t="shared" si="48"/>
        <v>137624.75</v>
      </c>
      <c r="O637" s="17">
        <f t="shared" si="49"/>
        <v>171965</v>
      </c>
    </row>
    <row r="638" spans="1:15" ht="15" customHeight="1">
      <c r="A638" s="26">
        <v>630</v>
      </c>
      <c r="B638" s="26" t="s">
        <v>1789</v>
      </c>
      <c r="C638" s="27" t="s">
        <v>646</v>
      </c>
      <c r="D638" s="28"/>
      <c r="E638" s="28" t="s">
        <v>2308</v>
      </c>
      <c r="F638" s="29" t="s">
        <v>2344</v>
      </c>
      <c r="G638" s="30">
        <v>2593</v>
      </c>
      <c r="H638" s="30">
        <v>3241</v>
      </c>
      <c r="I638" s="31">
        <v>4308.97</v>
      </c>
      <c r="J638" s="32"/>
      <c r="K638" s="26">
        <f t="shared" si="45"/>
        <v>0</v>
      </c>
      <c r="L638" s="26">
        <f t="shared" si="46"/>
        <v>4308.97</v>
      </c>
      <c r="M638" s="26">
        <f t="shared" si="47"/>
        <v>4308.97</v>
      </c>
      <c r="N638" s="33">
        <f t="shared" si="48"/>
        <v>11173159.210000001</v>
      </c>
      <c r="O638" s="33">
        <f t="shared" si="49"/>
        <v>13965371.770000001</v>
      </c>
    </row>
    <row r="639" spans="1:15" ht="15" customHeight="1">
      <c r="A639" s="16">
        <v>631</v>
      </c>
      <c r="B639" s="16" t="s">
        <v>1790</v>
      </c>
      <c r="C639" s="18" t="s">
        <v>647</v>
      </c>
      <c r="D639" s="21"/>
      <c r="E639" s="21" t="s">
        <v>2308</v>
      </c>
      <c r="F639" s="24"/>
      <c r="G639" s="13">
        <v>308</v>
      </c>
      <c r="H639" s="13">
        <v>384</v>
      </c>
      <c r="I639" s="14">
        <v>5024.0477812294994</v>
      </c>
      <c r="J639" s="15"/>
      <c r="K639" s="16">
        <f t="shared" si="45"/>
        <v>0</v>
      </c>
      <c r="L639" s="16">
        <f t="shared" si="46"/>
        <v>5024.0477812294994</v>
      </c>
      <c r="M639" s="16">
        <f t="shared" si="47"/>
        <v>5024.04</v>
      </c>
      <c r="N639" s="17">
        <f t="shared" si="48"/>
        <v>1547404.32</v>
      </c>
      <c r="O639" s="17">
        <f t="shared" si="49"/>
        <v>1929231.3599999999</v>
      </c>
    </row>
    <row r="640" spans="1:15" ht="15" customHeight="1">
      <c r="A640" s="16">
        <v>632</v>
      </c>
      <c r="B640" s="16" t="s">
        <v>1791</v>
      </c>
      <c r="C640" s="18" t="s">
        <v>648</v>
      </c>
      <c r="D640" s="21"/>
      <c r="E640" s="21" t="s">
        <v>2308</v>
      </c>
      <c r="F640" s="24"/>
      <c r="G640" s="13">
        <v>2578</v>
      </c>
      <c r="H640" s="13">
        <v>3219</v>
      </c>
      <c r="I640" s="14">
        <v>944.64245052283025</v>
      </c>
      <c r="J640" s="15"/>
      <c r="K640" s="16">
        <f t="shared" si="45"/>
        <v>0</v>
      </c>
      <c r="L640" s="16">
        <f t="shared" si="46"/>
        <v>944.64245052283025</v>
      </c>
      <c r="M640" s="16">
        <f t="shared" si="47"/>
        <v>944.64</v>
      </c>
      <c r="N640" s="17">
        <f t="shared" si="48"/>
        <v>2435281.9199999999</v>
      </c>
      <c r="O640" s="17">
        <f t="shared" si="49"/>
        <v>3040796.16</v>
      </c>
    </row>
    <row r="641" spans="1:15" ht="15" customHeight="1">
      <c r="A641" s="16">
        <v>633</v>
      </c>
      <c r="B641" s="16" t="s">
        <v>1792</v>
      </c>
      <c r="C641" s="18" t="s">
        <v>649</v>
      </c>
      <c r="D641" s="21"/>
      <c r="E641" s="21" t="s">
        <v>2308</v>
      </c>
      <c r="F641" s="24"/>
      <c r="G641" s="13">
        <v>2529</v>
      </c>
      <c r="H641" s="13">
        <v>3160</v>
      </c>
      <c r="I641" s="14">
        <v>611.83989561655574</v>
      </c>
      <c r="J641" s="15"/>
      <c r="K641" s="16">
        <f t="shared" si="45"/>
        <v>0</v>
      </c>
      <c r="L641" s="16">
        <f t="shared" si="46"/>
        <v>611.83989561655574</v>
      </c>
      <c r="M641" s="16">
        <f t="shared" si="47"/>
        <v>611.83000000000004</v>
      </c>
      <c r="N641" s="17">
        <f t="shared" si="48"/>
        <v>1547318.07</v>
      </c>
      <c r="O641" s="17">
        <f t="shared" si="49"/>
        <v>1933382.8</v>
      </c>
    </row>
    <row r="642" spans="1:15" ht="15" customHeight="1">
      <c r="A642" s="16">
        <v>634</v>
      </c>
      <c r="B642" s="16" t="s">
        <v>1793</v>
      </c>
      <c r="C642" s="18" t="s">
        <v>650</v>
      </c>
      <c r="D642" s="21"/>
      <c r="E642" s="21" t="s">
        <v>2308</v>
      </c>
      <c r="F642" s="24"/>
      <c r="G642" s="13">
        <v>2530</v>
      </c>
      <c r="H642" s="13">
        <v>3159</v>
      </c>
      <c r="I642" s="14">
        <v>732.85865304569109</v>
      </c>
      <c r="J642" s="15"/>
      <c r="K642" s="16">
        <f t="shared" si="45"/>
        <v>0</v>
      </c>
      <c r="L642" s="16">
        <f t="shared" si="46"/>
        <v>732.85865304569109</v>
      </c>
      <c r="M642" s="16">
        <f t="shared" si="47"/>
        <v>732.85</v>
      </c>
      <c r="N642" s="17">
        <f t="shared" si="48"/>
        <v>1854110.5</v>
      </c>
      <c r="O642" s="17">
        <f t="shared" si="49"/>
        <v>2315073.15</v>
      </c>
    </row>
    <row r="643" spans="1:15" ht="15" customHeight="1">
      <c r="A643" s="16">
        <v>635</v>
      </c>
      <c r="B643" s="16" t="s">
        <v>1794</v>
      </c>
      <c r="C643" s="18" t="s">
        <v>651</v>
      </c>
      <c r="D643" s="21"/>
      <c r="E643" s="21" t="s">
        <v>2308</v>
      </c>
      <c r="F643" s="24"/>
      <c r="G643" s="13">
        <v>2525</v>
      </c>
      <c r="H643" s="13">
        <v>3155</v>
      </c>
      <c r="I643" s="14">
        <v>135.06036804802227</v>
      </c>
      <c r="J643" s="15"/>
      <c r="K643" s="16">
        <f t="shared" si="45"/>
        <v>0</v>
      </c>
      <c r="L643" s="16">
        <f t="shared" si="46"/>
        <v>135.06036804802227</v>
      </c>
      <c r="M643" s="16">
        <f t="shared" si="47"/>
        <v>135.06</v>
      </c>
      <c r="N643" s="17">
        <f t="shared" si="48"/>
        <v>341026.5</v>
      </c>
      <c r="O643" s="17">
        <f t="shared" si="49"/>
        <v>426114.3</v>
      </c>
    </row>
    <row r="644" spans="1:15" ht="15" customHeight="1">
      <c r="A644" s="16">
        <v>636</v>
      </c>
      <c r="B644" s="16" t="s">
        <v>1795</v>
      </c>
      <c r="C644" s="18" t="s">
        <v>652</v>
      </c>
      <c r="D644" s="21"/>
      <c r="E644" s="21" t="s">
        <v>2308</v>
      </c>
      <c r="F644" s="24"/>
      <c r="G644" s="13">
        <v>2525</v>
      </c>
      <c r="H644" s="13">
        <v>3154</v>
      </c>
      <c r="I644" s="14">
        <v>96.72042573936946</v>
      </c>
      <c r="J644" s="15"/>
      <c r="K644" s="16">
        <f t="shared" si="45"/>
        <v>0</v>
      </c>
      <c r="L644" s="16">
        <f t="shared" si="46"/>
        <v>96.72042573936946</v>
      </c>
      <c r="M644" s="16">
        <f t="shared" si="47"/>
        <v>96.72</v>
      </c>
      <c r="N644" s="17">
        <f t="shared" si="48"/>
        <v>244218</v>
      </c>
      <c r="O644" s="17">
        <f t="shared" si="49"/>
        <v>305054.88</v>
      </c>
    </row>
    <row r="645" spans="1:15" ht="15" customHeight="1">
      <c r="A645" s="16">
        <v>637</v>
      </c>
      <c r="B645" s="16" t="s">
        <v>1796</v>
      </c>
      <c r="C645" s="18" t="s">
        <v>653</v>
      </c>
      <c r="D645" s="21"/>
      <c r="E645" s="21" t="s">
        <v>2308</v>
      </c>
      <c r="F645" s="24"/>
      <c r="G645" s="13">
        <v>2524</v>
      </c>
      <c r="H645" s="13">
        <v>3151</v>
      </c>
      <c r="I645" s="14">
        <v>1851.0632540507715</v>
      </c>
      <c r="J645" s="15"/>
      <c r="K645" s="16">
        <f t="shared" si="45"/>
        <v>0</v>
      </c>
      <c r="L645" s="16">
        <f t="shared" si="46"/>
        <v>1851.0632540507715</v>
      </c>
      <c r="M645" s="16">
        <f t="shared" si="47"/>
        <v>1851.06</v>
      </c>
      <c r="N645" s="17">
        <f t="shared" si="48"/>
        <v>4672075.4399999995</v>
      </c>
      <c r="O645" s="17">
        <f t="shared" si="49"/>
        <v>5832690.0599999996</v>
      </c>
    </row>
    <row r="646" spans="1:15" ht="15" customHeight="1">
      <c r="A646" s="16">
        <v>638</v>
      </c>
      <c r="B646" s="16" t="s">
        <v>1797</v>
      </c>
      <c r="C646" s="18" t="s">
        <v>654</v>
      </c>
      <c r="D646" s="21"/>
      <c r="E646" s="21" t="s">
        <v>2308</v>
      </c>
      <c r="F646" s="24"/>
      <c r="G646" s="13">
        <v>2510</v>
      </c>
      <c r="H646" s="13">
        <v>3136</v>
      </c>
      <c r="I646" s="14">
        <v>5048.3134330663297</v>
      </c>
      <c r="J646" s="15"/>
      <c r="K646" s="16">
        <f t="shared" si="45"/>
        <v>0</v>
      </c>
      <c r="L646" s="16">
        <f t="shared" si="46"/>
        <v>5048.3134330663297</v>
      </c>
      <c r="M646" s="16">
        <f t="shared" si="47"/>
        <v>5048.3100000000004</v>
      </c>
      <c r="N646" s="17">
        <f t="shared" si="48"/>
        <v>12671258.100000001</v>
      </c>
      <c r="O646" s="17">
        <f t="shared" si="49"/>
        <v>15831500.160000002</v>
      </c>
    </row>
    <row r="647" spans="1:15" ht="15" customHeight="1">
      <c r="A647" s="16">
        <v>639</v>
      </c>
      <c r="B647" s="16" t="s">
        <v>1798</v>
      </c>
      <c r="C647" s="18" t="s">
        <v>655</v>
      </c>
      <c r="D647" s="21"/>
      <c r="E647" s="21" t="s">
        <v>2308</v>
      </c>
      <c r="F647" s="24"/>
      <c r="G647" s="13">
        <v>2482</v>
      </c>
      <c r="H647" s="13">
        <v>3100</v>
      </c>
      <c r="I647" s="14">
        <v>91.622897120462639</v>
      </c>
      <c r="J647" s="15"/>
      <c r="K647" s="16">
        <f t="shared" si="45"/>
        <v>0</v>
      </c>
      <c r="L647" s="16">
        <f t="shared" si="46"/>
        <v>91.622897120462639</v>
      </c>
      <c r="M647" s="16">
        <f t="shared" si="47"/>
        <v>91.62</v>
      </c>
      <c r="N647" s="17">
        <f t="shared" si="48"/>
        <v>227400.84000000003</v>
      </c>
      <c r="O647" s="17">
        <f t="shared" si="49"/>
        <v>284022</v>
      </c>
    </row>
    <row r="648" spans="1:15" ht="15" customHeight="1">
      <c r="A648" s="16">
        <v>640</v>
      </c>
      <c r="B648" s="16" t="s">
        <v>1799</v>
      </c>
      <c r="C648" s="18" t="s">
        <v>656</v>
      </c>
      <c r="D648" s="21"/>
      <c r="E648" s="21" t="s">
        <v>2308</v>
      </c>
      <c r="F648" s="24"/>
      <c r="G648" s="13">
        <v>2456</v>
      </c>
      <c r="H648" s="13">
        <v>3068</v>
      </c>
      <c r="I648" s="14">
        <v>193.46867529761604</v>
      </c>
      <c r="J648" s="15"/>
      <c r="K648" s="16">
        <f t="shared" si="45"/>
        <v>0</v>
      </c>
      <c r="L648" s="16">
        <f t="shared" si="46"/>
        <v>193.46867529761604</v>
      </c>
      <c r="M648" s="16">
        <f t="shared" si="47"/>
        <v>193.46</v>
      </c>
      <c r="N648" s="17">
        <f t="shared" si="48"/>
        <v>475137.76</v>
      </c>
      <c r="O648" s="17">
        <f t="shared" si="49"/>
        <v>593535.28</v>
      </c>
    </row>
    <row r="649" spans="1:15" ht="15" customHeight="1">
      <c r="A649" s="16">
        <v>641</v>
      </c>
      <c r="B649" s="16" t="s">
        <v>1800</v>
      </c>
      <c r="C649" s="18" t="s">
        <v>657</v>
      </c>
      <c r="D649" s="21"/>
      <c r="E649" s="21" t="s">
        <v>2308</v>
      </c>
      <c r="F649" s="24"/>
      <c r="G649" s="13">
        <v>1216</v>
      </c>
      <c r="H649" s="13">
        <v>1518</v>
      </c>
      <c r="I649" s="14">
        <v>62.693008680405114</v>
      </c>
      <c r="J649" s="15"/>
      <c r="K649" s="16">
        <f t="shared" ref="K649:K712" si="50">I649*J649</f>
        <v>0</v>
      </c>
      <c r="L649" s="16">
        <f t="shared" ref="L649:L712" si="51">I649-K649</f>
        <v>62.693008680405114</v>
      </c>
      <c r="M649" s="16">
        <f t="shared" ref="M649:M712" si="52">TRUNC(L649,2)</f>
        <v>62.69</v>
      </c>
      <c r="N649" s="17">
        <f t="shared" ref="N649:N712" si="53">G649*M649</f>
        <v>76231.039999999994</v>
      </c>
      <c r="O649" s="17">
        <f t="shared" ref="O649:O712" si="54">H649*M649</f>
        <v>95163.42</v>
      </c>
    </row>
    <row r="650" spans="1:15" ht="15" customHeight="1">
      <c r="A650" s="16">
        <v>642</v>
      </c>
      <c r="B650" s="16" t="s">
        <v>1801</v>
      </c>
      <c r="C650" s="18" t="s">
        <v>658</v>
      </c>
      <c r="D650" s="21"/>
      <c r="E650" s="21" t="s">
        <v>2308</v>
      </c>
      <c r="F650" s="24"/>
      <c r="G650" s="13">
        <v>2383</v>
      </c>
      <c r="H650" s="13">
        <v>2978</v>
      </c>
      <c r="I650" s="14">
        <v>236.64843277573033</v>
      </c>
      <c r="J650" s="15"/>
      <c r="K650" s="16">
        <f t="shared" si="50"/>
        <v>0</v>
      </c>
      <c r="L650" s="16">
        <f t="shared" si="51"/>
        <v>236.64843277573033</v>
      </c>
      <c r="M650" s="16">
        <f t="shared" si="52"/>
        <v>236.64</v>
      </c>
      <c r="N650" s="17">
        <f t="shared" si="53"/>
        <v>563913.12</v>
      </c>
      <c r="O650" s="17">
        <f t="shared" si="54"/>
        <v>704713.91999999993</v>
      </c>
    </row>
    <row r="651" spans="1:15" ht="15" customHeight="1">
      <c r="A651" s="16">
        <v>643</v>
      </c>
      <c r="B651" s="16" t="s">
        <v>1802</v>
      </c>
      <c r="C651" s="18" t="s">
        <v>659</v>
      </c>
      <c r="D651" s="21"/>
      <c r="E651" s="21" t="s">
        <v>2308</v>
      </c>
      <c r="F651" s="24"/>
      <c r="G651" s="13">
        <v>2349</v>
      </c>
      <c r="H651" s="13">
        <v>2934</v>
      </c>
      <c r="I651" s="14">
        <v>372.39411464231392</v>
      </c>
      <c r="J651" s="15"/>
      <c r="K651" s="16">
        <f t="shared" si="50"/>
        <v>0</v>
      </c>
      <c r="L651" s="16">
        <f t="shared" si="51"/>
        <v>372.39411464231392</v>
      </c>
      <c r="M651" s="16">
        <f t="shared" si="52"/>
        <v>372.39</v>
      </c>
      <c r="N651" s="17">
        <f t="shared" si="53"/>
        <v>874744.11</v>
      </c>
      <c r="O651" s="17">
        <f t="shared" si="54"/>
        <v>1092592.26</v>
      </c>
    </row>
    <row r="652" spans="1:15" ht="15" customHeight="1">
      <c r="A652" s="16">
        <v>644</v>
      </c>
      <c r="B652" s="16" t="s">
        <v>1803</v>
      </c>
      <c r="C652" s="18" t="s">
        <v>660</v>
      </c>
      <c r="D652" s="21"/>
      <c r="E652" s="21" t="s">
        <v>2308</v>
      </c>
      <c r="F652" s="24"/>
      <c r="G652" s="13">
        <v>2292</v>
      </c>
      <c r="H652" s="13">
        <v>2864</v>
      </c>
      <c r="I652" s="14">
        <v>595.35376335829051</v>
      </c>
      <c r="J652" s="15"/>
      <c r="K652" s="16">
        <f t="shared" si="50"/>
        <v>0</v>
      </c>
      <c r="L652" s="16">
        <f t="shared" si="51"/>
        <v>595.35376335829051</v>
      </c>
      <c r="M652" s="16">
        <f t="shared" si="52"/>
        <v>595.35</v>
      </c>
      <c r="N652" s="17">
        <f t="shared" si="53"/>
        <v>1364542.2</v>
      </c>
      <c r="O652" s="17">
        <f t="shared" si="54"/>
        <v>1705082.4000000001</v>
      </c>
    </row>
    <row r="653" spans="1:15" ht="15" customHeight="1">
      <c r="A653" s="16">
        <v>645</v>
      </c>
      <c r="B653" s="16" t="s">
        <v>1804</v>
      </c>
      <c r="C653" s="18" t="s">
        <v>661</v>
      </c>
      <c r="D653" s="21"/>
      <c r="E653" s="21" t="s">
        <v>2308</v>
      </c>
      <c r="F653" s="24"/>
      <c r="G653" s="13">
        <v>2278</v>
      </c>
      <c r="H653" s="13">
        <v>2845</v>
      </c>
      <c r="I653" s="14">
        <v>177.62665907642003</v>
      </c>
      <c r="J653" s="15"/>
      <c r="K653" s="16">
        <f t="shared" si="50"/>
        <v>0</v>
      </c>
      <c r="L653" s="16">
        <f t="shared" si="51"/>
        <v>177.62665907642003</v>
      </c>
      <c r="M653" s="16">
        <f t="shared" si="52"/>
        <v>177.62</v>
      </c>
      <c r="N653" s="17">
        <f t="shared" si="53"/>
        <v>404618.36</v>
      </c>
      <c r="O653" s="17">
        <f t="shared" si="54"/>
        <v>505328.9</v>
      </c>
    </row>
    <row r="654" spans="1:15" ht="15" customHeight="1">
      <c r="A654" s="16">
        <v>646</v>
      </c>
      <c r="B654" s="16" t="s">
        <v>1805</v>
      </c>
      <c r="C654" s="18" t="s">
        <v>662</v>
      </c>
      <c r="D654" s="21"/>
      <c r="E654" s="21" t="s">
        <v>2308</v>
      </c>
      <c r="F654" s="24"/>
      <c r="G654" s="13">
        <v>1139</v>
      </c>
      <c r="H654" s="13">
        <v>1422</v>
      </c>
      <c r="I654" s="14">
        <v>378.70393298211468</v>
      </c>
      <c r="J654" s="15"/>
      <c r="K654" s="16">
        <f t="shared" si="50"/>
        <v>0</v>
      </c>
      <c r="L654" s="16">
        <f t="shared" si="51"/>
        <v>378.70393298211468</v>
      </c>
      <c r="M654" s="16">
        <f t="shared" si="52"/>
        <v>378.7</v>
      </c>
      <c r="N654" s="17">
        <f t="shared" si="53"/>
        <v>431339.3</v>
      </c>
      <c r="O654" s="17">
        <f t="shared" si="54"/>
        <v>538511.4</v>
      </c>
    </row>
    <row r="655" spans="1:15" ht="15" customHeight="1">
      <c r="A655" s="16">
        <v>647</v>
      </c>
      <c r="B655" s="16" t="s">
        <v>1806</v>
      </c>
      <c r="C655" s="18" t="s">
        <v>663</v>
      </c>
      <c r="D655" s="21"/>
      <c r="E655" s="21" t="s">
        <v>2308</v>
      </c>
      <c r="F655" s="24"/>
      <c r="G655" s="13">
        <v>2272</v>
      </c>
      <c r="H655" s="13">
        <v>2840</v>
      </c>
      <c r="I655" s="14">
        <v>1281.4042149668198</v>
      </c>
      <c r="J655" s="15"/>
      <c r="K655" s="16">
        <f t="shared" si="50"/>
        <v>0</v>
      </c>
      <c r="L655" s="16">
        <f t="shared" si="51"/>
        <v>1281.4042149668198</v>
      </c>
      <c r="M655" s="16">
        <f t="shared" si="52"/>
        <v>1281.4000000000001</v>
      </c>
      <c r="N655" s="17">
        <f t="shared" si="53"/>
        <v>2911340.8000000003</v>
      </c>
      <c r="O655" s="17">
        <f t="shared" si="54"/>
        <v>3639176.0000000005</v>
      </c>
    </row>
    <row r="656" spans="1:15" ht="15" customHeight="1">
      <c r="A656" s="16">
        <v>648</v>
      </c>
      <c r="B656" s="16" t="s">
        <v>1807</v>
      </c>
      <c r="C656" s="18" t="s">
        <v>664</v>
      </c>
      <c r="D656" s="21"/>
      <c r="E656" s="21" t="s">
        <v>2308</v>
      </c>
      <c r="F656" s="24"/>
      <c r="G656" s="13">
        <v>2266</v>
      </c>
      <c r="H656" s="13">
        <v>2831</v>
      </c>
      <c r="I656" s="14">
        <v>1418.5432073845018</v>
      </c>
      <c r="J656" s="15"/>
      <c r="K656" s="16">
        <f t="shared" si="50"/>
        <v>0</v>
      </c>
      <c r="L656" s="16">
        <f t="shared" si="51"/>
        <v>1418.5432073845018</v>
      </c>
      <c r="M656" s="16">
        <f t="shared" si="52"/>
        <v>1418.54</v>
      </c>
      <c r="N656" s="17">
        <f t="shared" si="53"/>
        <v>3214411.64</v>
      </c>
      <c r="O656" s="17">
        <f t="shared" si="54"/>
        <v>4015886.7399999998</v>
      </c>
    </row>
    <row r="657" spans="1:15" ht="15" customHeight="1">
      <c r="A657" s="16">
        <v>649</v>
      </c>
      <c r="B657" s="16" t="s">
        <v>1808</v>
      </c>
      <c r="C657" s="18" t="s">
        <v>665</v>
      </c>
      <c r="D657" s="21"/>
      <c r="E657" s="21" t="s">
        <v>2308</v>
      </c>
      <c r="F657" s="24"/>
      <c r="G657" s="13">
        <v>1135</v>
      </c>
      <c r="H657" s="13">
        <v>1416</v>
      </c>
      <c r="I657" s="14">
        <v>525.46651884374489</v>
      </c>
      <c r="J657" s="15"/>
      <c r="K657" s="16">
        <f t="shared" si="50"/>
        <v>0</v>
      </c>
      <c r="L657" s="16">
        <f t="shared" si="51"/>
        <v>525.46651884374489</v>
      </c>
      <c r="M657" s="16">
        <f t="shared" si="52"/>
        <v>525.46</v>
      </c>
      <c r="N657" s="17">
        <f t="shared" si="53"/>
        <v>596397.10000000009</v>
      </c>
      <c r="O657" s="17">
        <f t="shared" si="54"/>
        <v>744051.3600000001</v>
      </c>
    </row>
    <row r="658" spans="1:15" ht="15" customHeight="1">
      <c r="A658" s="16">
        <v>650</v>
      </c>
      <c r="B658" s="16" t="s">
        <v>1809</v>
      </c>
      <c r="C658" s="18" t="s">
        <v>666</v>
      </c>
      <c r="D658" s="21"/>
      <c r="E658" s="21" t="s">
        <v>2308</v>
      </c>
      <c r="F658" s="24"/>
      <c r="G658" s="13">
        <v>1120</v>
      </c>
      <c r="H658" s="13">
        <v>1399</v>
      </c>
      <c r="I658" s="14">
        <v>323.788950349907</v>
      </c>
      <c r="J658" s="15"/>
      <c r="K658" s="16">
        <f t="shared" si="50"/>
        <v>0</v>
      </c>
      <c r="L658" s="16">
        <f t="shared" si="51"/>
        <v>323.788950349907</v>
      </c>
      <c r="M658" s="16">
        <f t="shared" si="52"/>
        <v>323.77999999999997</v>
      </c>
      <c r="N658" s="17">
        <f t="shared" si="53"/>
        <v>362633.6</v>
      </c>
      <c r="O658" s="17">
        <f t="shared" si="54"/>
        <v>452968.22</v>
      </c>
    </row>
    <row r="659" spans="1:15" ht="15" customHeight="1">
      <c r="A659" s="16">
        <v>651</v>
      </c>
      <c r="B659" s="16" t="s">
        <v>1810</v>
      </c>
      <c r="C659" s="18" t="s">
        <v>667</v>
      </c>
      <c r="D659" s="21"/>
      <c r="E659" s="21" t="s">
        <v>2308</v>
      </c>
      <c r="F659" s="24"/>
      <c r="G659" s="13">
        <v>2235</v>
      </c>
      <c r="H659" s="13">
        <v>2792</v>
      </c>
      <c r="I659" s="14">
        <v>242.21038066489854</v>
      </c>
      <c r="J659" s="15"/>
      <c r="K659" s="16">
        <f t="shared" si="50"/>
        <v>0</v>
      </c>
      <c r="L659" s="16">
        <f t="shared" si="51"/>
        <v>242.21038066489854</v>
      </c>
      <c r="M659" s="16">
        <f t="shared" si="52"/>
        <v>242.21</v>
      </c>
      <c r="N659" s="17">
        <f t="shared" si="53"/>
        <v>541339.35</v>
      </c>
      <c r="O659" s="17">
        <f t="shared" si="54"/>
        <v>676250.32000000007</v>
      </c>
    </row>
    <row r="660" spans="1:15" ht="15" customHeight="1">
      <c r="A660" s="16">
        <v>652</v>
      </c>
      <c r="B660" s="16" t="s">
        <v>1811</v>
      </c>
      <c r="C660" s="18" t="s">
        <v>668</v>
      </c>
      <c r="D660" s="21"/>
      <c r="E660" s="21" t="s">
        <v>2322</v>
      </c>
      <c r="F660" s="24"/>
      <c r="G660" s="13">
        <v>2221</v>
      </c>
      <c r="H660" s="13">
        <v>2775</v>
      </c>
      <c r="I660" s="14">
        <v>402.99709256490746</v>
      </c>
      <c r="J660" s="15"/>
      <c r="K660" s="16">
        <f t="shared" si="50"/>
        <v>0</v>
      </c>
      <c r="L660" s="16">
        <f t="shared" si="51"/>
        <v>402.99709256490746</v>
      </c>
      <c r="M660" s="16">
        <f t="shared" si="52"/>
        <v>402.99</v>
      </c>
      <c r="N660" s="17">
        <f t="shared" si="53"/>
        <v>895040.79</v>
      </c>
      <c r="O660" s="17">
        <f t="shared" si="54"/>
        <v>1118297.25</v>
      </c>
    </row>
    <row r="661" spans="1:15" ht="15" customHeight="1">
      <c r="A661" s="16">
        <v>653</v>
      </c>
      <c r="B661" s="16" t="s">
        <v>1812</v>
      </c>
      <c r="C661" s="18" t="s">
        <v>669</v>
      </c>
      <c r="D661" s="21"/>
      <c r="E661" s="21" t="s">
        <v>2308</v>
      </c>
      <c r="F661" s="24"/>
      <c r="G661" s="13">
        <v>2215</v>
      </c>
      <c r="H661" s="13">
        <v>2767</v>
      </c>
      <c r="I661" s="14">
        <v>430.851189906652</v>
      </c>
      <c r="J661" s="15"/>
      <c r="K661" s="16">
        <f t="shared" si="50"/>
        <v>0</v>
      </c>
      <c r="L661" s="16">
        <f t="shared" si="51"/>
        <v>430.851189906652</v>
      </c>
      <c r="M661" s="16">
        <f t="shared" si="52"/>
        <v>430.85</v>
      </c>
      <c r="N661" s="17">
        <f t="shared" si="53"/>
        <v>954332.75</v>
      </c>
      <c r="O661" s="17">
        <f t="shared" si="54"/>
        <v>1192161.95</v>
      </c>
    </row>
    <row r="662" spans="1:15" ht="15" customHeight="1">
      <c r="A662" s="16">
        <v>654</v>
      </c>
      <c r="B662" s="16" t="s">
        <v>1813</v>
      </c>
      <c r="C662" s="18" t="s">
        <v>670</v>
      </c>
      <c r="D662" s="21"/>
      <c r="E662" s="21" t="s">
        <v>2308</v>
      </c>
      <c r="F662" s="24"/>
      <c r="G662" s="13">
        <v>2172</v>
      </c>
      <c r="H662" s="13">
        <v>2713</v>
      </c>
      <c r="I662" s="14">
        <v>371.06325728148778</v>
      </c>
      <c r="J662" s="15"/>
      <c r="K662" s="16">
        <f t="shared" si="50"/>
        <v>0</v>
      </c>
      <c r="L662" s="16">
        <f t="shared" si="51"/>
        <v>371.06325728148778</v>
      </c>
      <c r="M662" s="16">
        <f t="shared" si="52"/>
        <v>371.06</v>
      </c>
      <c r="N662" s="17">
        <f t="shared" si="53"/>
        <v>805942.32</v>
      </c>
      <c r="O662" s="17">
        <f t="shared" si="54"/>
        <v>1006685.78</v>
      </c>
    </row>
    <row r="663" spans="1:15" ht="15" customHeight="1">
      <c r="A663" s="16">
        <v>655</v>
      </c>
      <c r="B663" s="16" t="s">
        <v>1814</v>
      </c>
      <c r="C663" s="18" t="s">
        <v>671</v>
      </c>
      <c r="D663" s="21"/>
      <c r="E663" s="21" t="s">
        <v>2308</v>
      </c>
      <c r="F663" s="24"/>
      <c r="G663" s="13">
        <v>1075</v>
      </c>
      <c r="H663" s="13">
        <v>1342</v>
      </c>
      <c r="I663" s="14">
        <v>12.336120130771169</v>
      </c>
      <c r="J663" s="15"/>
      <c r="K663" s="16">
        <f t="shared" si="50"/>
        <v>0</v>
      </c>
      <c r="L663" s="16">
        <f t="shared" si="51"/>
        <v>12.336120130771169</v>
      </c>
      <c r="M663" s="16">
        <f t="shared" si="52"/>
        <v>12.33</v>
      </c>
      <c r="N663" s="17">
        <f t="shared" si="53"/>
        <v>13254.75</v>
      </c>
      <c r="O663" s="17">
        <f t="shared" si="54"/>
        <v>16546.86</v>
      </c>
    </row>
    <row r="664" spans="1:15" ht="15" customHeight="1">
      <c r="A664" s="16">
        <v>656</v>
      </c>
      <c r="B664" s="16" t="s">
        <v>1815</v>
      </c>
      <c r="C664" s="18" t="s">
        <v>672</v>
      </c>
      <c r="D664" s="21"/>
      <c r="E664" s="21" t="s">
        <v>2308</v>
      </c>
      <c r="F664" s="24"/>
      <c r="G664" s="13">
        <v>2128</v>
      </c>
      <c r="H664" s="13">
        <v>2658</v>
      </c>
      <c r="I664" s="14">
        <v>203.57617425434924</v>
      </c>
      <c r="J664" s="15"/>
      <c r="K664" s="16">
        <f t="shared" si="50"/>
        <v>0</v>
      </c>
      <c r="L664" s="16">
        <f t="shared" si="51"/>
        <v>203.57617425434924</v>
      </c>
      <c r="M664" s="16">
        <f t="shared" si="52"/>
        <v>203.57</v>
      </c>
      <c r="N664" s="17">
        <f t="shared" si="53"/>
        <v>433196.95999999996</v>
      </c>
      <c r="O664" s="17">
        <f t="shared" si="54"/>
        <v>541089.05999999994</v>
      </c>
    </row>
    <row r="665" spans="1:15" ht="15" customHeight="1">
      <c r="A665" s="16">
        <v>657</v>
      </c>
      <c r="B665" s="16" t="s">
        <v>1816</v>
      </c>
      <c r="C665" s="18" t="s">
        <v>673</v>
      </c>
      <c r="D665" s="21"/>
      <c r="E665" s="21" t="s">
        <v>2308</v>
      </c>
      <c r="F665" s="24"/>
      <c r="G665" s="13">
        <v>2120</v>
      </c>
      <c r="H665" s="13">
        <v>2649</v>
      </c>
      <c r="I665" s="14">
        <v>120.55963184619335</v>
      </c>
      <c r="J665" s="15"/>
      <c r="K665" s="16">
        <f t="shared" si="50"/>
        <v>0</v>
      </c>
      <c r="L665" s="16">
        <f t="shared" si="51"/>
        <v>120.55963184619335</v>
      </c>
      <c r="M665" s="16">
        <f t="shared" si="52"/>
        <v>120.55</v>
      </c>
      <c r="N665" s="17">
        <f t="shared" si="53"/>
        <v>255566</v>
      </c>
      <c r="O665" s="17">
        <f t="shared" si="54"/>
        <v>319336.95</v>
      </c>
    </row>
    <row r="666" spans="1:15" ht="15" customHeight="1">
      <c r="A666" s="16">
        <v>658</v>
      </c>
      <c r="B666" s="16" t="s">
        <v>1817</v>
      </c>
      <c r="C666" s="18" t="s">
        <v>674</v>
      </c>
      <c r="D666" s="21"/>
      <c r="E666" s="21" t="s">
        <v>2308</v>
      </c>
      <c r="F666" s="24"/>
      <c r="G666" s="13">
        <v>1027</v>
      </c>
      <c r="H666" s="13">
        <v>1282</v>
      </c>
      <c r="I666" s="14">
        <v>818.82062937085391</v>
      </c>
      <c r="J666" s="15"/>
      <c r="K666" s="16">
        <f t="shared" si="50"/>
        <v>0</v>
      </c>
      <c r="L666" s="16">
        <f t="shared" si="51"/>
        <v>818.82062937085391</v>
      </c>
      <c r="M666" s="16">
        <f t="shared" si="52"/>
        <v>818.82</v>
      </c>
      <c r="N666" s="17">
        <f t="shared" si="53"/>
        <v>840928.14</v>
      </c>
      <c r="O666" s="17">
        <f t="shared" si="54"/>
        <v>1049727.24</v>
      </c>
    </row>
    <row r="667" spans="1:15" ht="15" customHeight="1">
      <c r="A667" s="16">
        <v>659</v>
      </c>
      <c r="B667" s="16" t="s">
        <v>1818</v>
      </c>
      <c r="C667" s="18" t="s">
        <v>675</v>
      </c>
      <c r="D667" s="21"/>
      <c r="E667" s="21" t="s">
        <v>2308</v>
      </c>
      <c r="F667" s="24"/>
      <c r="G667" s="13">
        <v>2049</v>
      </c>
      <c r="H667" s="13">
        <v>2559</v>
      </c>
      <c r="I667" s="14">
        <v>12.36733056398668</v>
      </c>
      <c r="J667" s="15"/>
      <c r="K667" s="16">
        <f t="shared" si="50"/>
        <v>0</v>
      </c>
      <c r="L667" s="16">
        <f t="shared" si="51"/>
        <v>12.36733056398668</v>
      </c>
      <c r="M667" s="16">
        <f t="shared" si="52"/>
        <v>12.36</v>
      </c>
      <c r="N667" s="17">
        <f t="shared" si="53"/>
        <v>25325.64</v>
      </c>
      <c r="O667" s="17">
        <f t="shared" si="54"/>
        <v>31629.239999999998</v>
      </c>
    </row>
    <row r="668" spans="1:15" ht="15" customHeight="1">
      <c r="A668" s="16">
        <v>660</v>
      </c>
      <c r="B668" s="16" t="s">
        <v>1819</v>
      </c>
      <c r="C668" s="18" t="s">
        <v>676</v>
      </c>
      <c r="D668" s="21"/>
      <c r="E668" s="21" t="s">
        <v>2308</v>
      </c>
      <c r="F668" s="24"/>
      <c r="G668" s="13">
        <v>2046</v>
      </c>
      <c r="H668" s="13">
        <v>2556</v>
      </c>
      <c r="I668" s="14">
        <v>131.19229664633798</v>
      </c>
      <c r="J668" s="15"/>
      <c r="K668" s="16">
        <f t="shared" si="50"/>
        <v>0</v>
      </c>
      <c r="L668" s="16">
        <f t="shared" si="51"/>
        <v>131.19229664633798</v>
      </c>
      <c r="M668" s="16">
        <f t="shared" si="52"/>
        <v>131.19</v>
      </c>
      <c r="N668" s="17">
        <f t="shared" si="53"/>
        <v>268414.74</v>
      </c>
      <c r="O668" s="17">
        <f t="shared" si="54"/>
        <v>335321.64</v>
      </c>
    </row>
    <row r="669" spans="1:15" ht="15" customHeight="1">
      <c r="A669" s="16">
        <v>661</v>
      </c>
      <c r="B669" s="16" t="s">
        <v>1820</v>
      </c>
      <c r="C669" s="18" t="s">
        <v>677</v>
      </c>
      <c r="D669" s="21"/>
      <c r="E669" s="21" t="s">
        <v>2318</v>
      </c>
      <c r="F669" s="24"/>
      <c r="G669" s="13">
        <v>167</v>
      </c>
      <c r="H669" s="13">
        <v>208</v>
      </c>
      <c r="I669" s="14">
        <v>668.47904666077295</v>
      </c>
      <c r="J669" s="15"/>
      <c r="K669" s="16">
        <f t="shared" si="50"/>
        <v>0</v>
      </c>
      <c r="L669" s="16">
        <f t="shared" si="51"/>
        <v>668.47904666077295</v>
      </c>
      <c r="M669" s="16">
        <f t="shared" si="52"/>
        <v>668.47</v>
      </c>
      <c r="N669" s="17">
        <f t="shared" si="53"/>
        <v>111634.49</v>
      </c>
      <c r="O669" s="17">
        <f t="shared" si="54"/>
        <v>139041.76</v>
      </c>
    </row>
    <row r="670" spans="1:15" ht="15" customHeight="1">
      <c r="A670" s="16">
        <v>662</v>
      </c>
      <c r="B670" s="16" t="s">
        <v>1821</v>
      </c>
      <c r="C670" s="18" t="s">
        <v>678</v>
      </c>
      <c r="D670" s="21"/>
      <c r="E670" s="21" t="s">
        <v>2308</v>
      </c>
      <c r="F670" s="24"/>
      <c r="G670" s="13">
        <v>2016</v>
      </c>
      <c r="H670" s="13">
        <v>2519</v>
      </c>
      <c r="I670" s="14">
        <v>1038.7032089046113</v>
      </c>
      <c r="J670" s="15"/>
      <c r="K670" s="16">
        <f t="shared" si="50"/>
        <v>0</v>
      </c>
      <c r="L670" s="16">
        <f t="shared" si="51"/>
        <v>1038.7032089046113</v>
      </c>
      <c r="M670" s="16">
        <f t="shared" si="52"/>
        <v>1038.7</v>
      </c>
      <c r="N670" s="17">
        <f t="shared" si="53"/>
        <v>2094019.2000000002</v>
      </c>
      <c r="O670" s="17">
        <f t="shared" si="54"/>
        <v>2616485.3000000003</v>
      </c>
    </row>
    <row r="671" spans="1:15" ht="15" customHeight="1">
      <c r="A671" s="16">
        <v>663</v>
      </c>
      <c r="B671" s="16" t="s">
        <v>1822</v>
      </c>
      <c r="C671" s="18" t="s">
        <v>679</v>
      </c>
      <c r="D671" s="21"/>
      <c r="E671" s="21" t="s">
        <v>2308</v>
      </c>
      <c r="F671" s="24"/>
      <c r="G671" s="13">
        <v>2005</v>
      </c>
      <c r="H671" s="13">
        <v>2505</v>
      </c>
      <c r="I671" s="14">
        <v>36.36078496481192</v>
      </c>
      <c r="J671" s="15"/>
      <c r="K671" s="16">
        <f t="shared" si="50"/>
        <v>0</v>
      </c>
      <c r="L671" s="16">
        <f t="shared" si="51"/>
        <v>36.36078496481192</v>
      </c>
      <c r="M671" s="16">
        <f t="shared" si="52"/>
        <v>36.36</v>
      </c>
      <c r="N671" s="17">
        <f t="shared" si="53"/>
        <v>72901.8</v>
      </c>
      <c r="O671" s="17">
        <f t="shared" si="54"/>
        <v>91081.8</v>
      </c>
    </row>
    <row r="672" spans="1:15" ht="15" customHeight="1">
      <c r="A672" s="16">
        <v>664</v>
      </c>
      <c r="B672" s="16" t="s">
        <v>1823</v>
      </c>
      <c r="C672" s="18" t="s">
        <v>680</v>
      </c>
      <c r="D672" s="21"/>
      <c r="E672" s="21" t="s">
        <v>2308</v>
      </c>
      <c r="F672" s="24"/>
      <c r="G672" s="13">
        <v>1002</v>
      </c>
      <c r="H672" s="13">
        <v>1250</v>
      </c>
      <c r="I672" s="14">
        <v>442.60816520429279</v>
      </c>
      <c r="J672" s="15"/>
      <c r="K672" s="16">
        <f t="shared" si="50"/>
        <v>0</v>
      </c>
      <c r="L672" s="16">
        <f t="shared" si="51"/>
        <v>442.60816520429279</v>
      </c>
      <c r="M672" s="16">
        <f t="shared" si="52"/>
        <v>442.6</v>
      </c>
      <c r="N672" s="17">
        <f t="shared" si="53"/>
        <v>443485.2</v>
      </c>
      <c r="O672" s="17">
        <f t="shared" si="54"/>
        <v>553250</v>
      </c>
    </row>
    <row r="673" spans="1:15" ht="15" customHeight="1">
      <c r="A673" s="16">
        <v>665</v>
      </c>
      <c r="B673" s="16" t="s">
        <v>1824</v>
      </c>
      <c r="C673" s="18" t="s">
        <v>681</v>
      </c>
      <c r="D673" s="21"/>
      <c r="E673" s="21" t="s">
        <v>2308</v>
      </c>
      <c r="F673" s="24"/>
      <c r="G673" s="13">
        <v>1998</v>
      </c>
      <c r="H673" s="13">
        <v>2495</v>
      </c>
      <c r="I673" s="14">
        <v>374.60743827297046</v>
      </c>
      <c r="J673" s="15"/>
      <c r="K673" s="16">
        <f t="shared" si="50"/>
        <v>0</v>
      </c>
      <c r="L673" s="16">
        <f t="shared" si="51"/>
        <v>374.60743827297046</v>
      </c>
      <c r="M673" s="16">
        <f t="shared" si="52"/>
        <v>374.6</v>
      </c>
      <c r="N673" s="17">
        <f t="shared" si="53"/>
        <v>748450.8</v>
      </c>
      <c r="O673" s="17">
        <f t="shared" si="54"/>
        <v>934627</v>
      </c>
    </row>
    <row r="674" spans="1:15" ht="15" customHeight="1">
      <c r="A674" s="16">
        <v>666</v>
      </c>
      <c r="B674" s="16" t="s">
        <v>1825</v>
      </c>
      <c r="C674" s="18" t="s">
        <v>682</v>
      </c>
      <c r="D674" s="21"/>
      <c r="E674" s="21" t="s">
        <v>2308</v>
      </c>
      <c r="F674" s="24"/>
      <c r="G674" s="13">
        <v>1964</v>
      </c>
      <c r="H674" s="13">
        <v>2453</v>
      </c>
      <c r="I674" s="14">
        <v>604.32203297750266</v>
      </c>
      <c r="J674" s="15"/>
      <c r="K674" s="16">
        <f t="shared" si="50"/>
        <v>0</v>
      </c>
      <c r="L674" s="16">
        <f t="shared" si="51"/>
        <v>604.32203297750266</v>
      </c>
      <c r="M674" s="16">
        <f t="shared" si="52"/>
        <v>604.32000000000005</v>
      </c>
      <c r="N674" s="17">
        <f t="shared" si="53"/>
        <v>1186884.4800000002</v>
      </c>
      <c r="O674" s="17">
        <f t="shared" si="54"/>
        <v>1482396.9600000002</v>
      </c>
    </row>
    <row r="675" spans="1:15" ht="15" customHeight="1">
      <c r="A675" s="16">
        <v>667</v>
      </c>
      <c r="B675" s="16" t="s">
        <v>1826</v>
      </c>
      <c r="C675" s="18" t="s">
        <v>683</v>
      </c>
      <c r="D675" s="21"/>
      <c r="E675" s="21" t="s">
        <v>2308</v>
      </c>
      <c r="F675" s="24"/>
      <c r="G675" s="13">
        <v>1963</v>
      </c>
      <c r="H675" s="13">
        <v>2451</v>
      </c>
      <c r="I675" s="14">
        <v>14262.681867042713</v>
      </c>
      <c r="J675" s="15"/>
      <c r="K675" s="16">
        <f t="shared" si="50"/>
        <v>0</v>
      </c>
      <c r="L675" s="16">
        <f t="shared" si="51"/>
        <v>14262.681867042713</v>
      </c>
      <c r="M675" s="16">
        <f t="shared" si="52"/>
        <v>14262.68</v>
      </c>
      <c r="N675" s="17">
        <f t="shared" si="53"/>
        <v>27997640.84</v>
      </c>
      <c r="O675" s="17">
        <f t="shared" si="54"/>
        <v>34957828.68</v>
      </c>
    </row>
    <row r="676" spans="1:15" ht="15" customHeight="1">
      <c r="A676" s="16">
        <v>668</v>
      </c>
      <c r="B676" s="16" t="s">
        <v>1827</v>
      </c>
      <c r="C676" s="18" t="s">
        <v>684</v>
      </c>
      <c r="D676" s="21"/>
      <c r="E676" s="21" t="s">
        <v>2308</v>
      </c>
      <c r="F676" s="24"/>
      <c r="G676" s="13">
        <v>1929</v>
      </c>
      <c r="H676" s="13">
        <v>2410</v>
      </c>
      <c r="I676" s="14">
        <v>219.5587501387061</v>
      </c>
      <c r="J676" s="15"/>
      <c r="K676" s="16">
        <f t="shared" si="50"/>
        <v>0</v>
      </c>
      <c r="L676" s="16">
        <f t="shared" si="51"/>
        <v>219.5587501387061</v>
      </c>
      <c r="M676" s="16">
        <f t="shared" si="52"/>
        <v>219.55</v>
      </c>
      <c r="N676" s="17">
        <f t="shared" si="53"/>
        <v>423511.95</v>
      </c>
      <c r="O676" s="17">
        <f t="shared" si="54"/>
        <v>529115.5</v>
      </c>
    </row>
    <row r="677" spans="1:15" ht="15" customHeight="1">
      <c r="A677" s="16">
        <v>669</v>
      </c>
      <c r="B677" s="16" t="s">
        <v>1828</v>
      </c>
      <c r="C677" s="18" t="s">
        <v>685</v>
      </c>
      <c r="D677" s="21"/>
      <c r="E677" s="21" t="s">
        <v>2308</v>
      </c>
      <c r="F677" s="24"/>
      <c r="G677" s="13">
        <v>1916</v>
      </c>
      <c r="H677" s="13">
        <v>2391</v>
      </c>
      <c r="I677" s="14">
        <v>202.5787605837956</v>
      </c>
      <c r="J677" s="15"/>
      <c r="K677" s="16">
        <f t="shared" si="50"/>
        <v>0</v>
      </c>
      <c r="L677" s="16">
        <f t="shared" si="51"/>
        <v>202.5787605837956</v>
      </c>
      <c r="M677" s="16">
        <f t="shared" si="52"/>
        <v>202.57</v>
      </c>
      <c r="N677" s="17">
        <f t="shared" si="53"/>
        <v>388124.12</v>
      </c>
      <c r="O677" s="17">
        <f t="shared" si="54"/>
        <v>484344.87</v>
      </c>
    </row>
    <row r="678" spans="1:15" ht="15" customHeight="1">
      <c r="A678" s="16">
        <v>670</v>
      </c>
      <c r="B678" s="16" t="s">
        <v>1829</v>
      </c>
      <c r="C678" s="18" t="s">
        <v>686</v>
      </c>
      <c r="D678" s="21"/>
      <c r="E678" s="21" t="s">
        <v>2308</v>
      </c>
      <c r="F678" s="24"/>
      <c r="G678" s="13">
        <v>1912</v>
      </c>
      <c r="H678" s="13">
        <v>2389</v>
      </c>
      <c r="I678" s="14">
        <v>1042.8648998875026</v>
      </c>
      <c r="J678" s="15"/>
      <c r="K678" s="16">
        <f t="shared" si="50"/>
        <v>0</v>
      </c>
      <c r="L678" s="16">
        <f t="shared" si="51"/>
        <v>1042.8648998875026</v>
      </c>
      <c r="M678" s="16">
        <f t="shared" si="52"/>
        <v>1042.8599999999999</v>
      </c>
      <c r="N678" s="17">
        <f t="shared" si="53"/>
        <v>1993948.3199999998</v>
      </c>
      <c r="O678" s="17">
        <f t="shared" si="54"/>
        <v>2491392.5399999996</v>
      </c>
    </row>
    <row r="679" spans="1:15" ht="15" customHeight="1">
      <c r="A679" s="16">
        <v>671</v>
      </c>
      <c r="B679" s="16" t="s">
        <v>1830</v>
      </c>
      <c r="C679" s="18" t="s">
        <v>687</v>
      </c>
      <c r="D679" s="21"/>
      <c r="E679" s="21" t="s">
        <v>2308</v>
      </c>
      <c r="F679" s="24"/>
      <c r="G679" s="13">
        <v>954</v>
      </c>
      <c r="H679" s="13">
        <v>1192</v>
      </c>
      <c r="I679" s="14">
        <v>506.23471650743977</v>
      </c>
      <c r="J679" s="15"/>
      <c r="K679" s="16">
        <f t="shared" si="50"/>
        <v>0</v>
      </c>
      <c r="L679" s="16">
        <f t="shared" si="51"/>
        <v>506.23471650743977</v>
      </c>
      <c r="M679" s="16">
        <f t="shared" si="52"/>
        <v>506.23</v>
      </c>
      <c r="N679" s="17">
        <f t="shared" si="53"/>
        <v>482943.42000000004</v>
      </c>
      <c r="O679" s="17">
        <f t="shared" si="54"/>
        <v>603426.16</v>
      </c>
    </row>
    <row r="680" spans="1:15" ht="15" customHeight="1">
      <c r="A680" s="16">
        <v>672</v>
      </c>
      <c r="B680" s="16" t="s">
        <v>1831</v>
      </c>
      <c r="C680" s="18" t="s">
        <v>688</v>
      </c>
      <c r="D680" s="21"/>
      <c r="E680" s="21" t="s">
        <v>2318</v>
      </c>
      <c r="F680" s="24"/>
      <c r="G680" s="13">
        <v>188</v>
      </c>
      <c r="H680" s="13">
        <v>234</v>
      </c>
      <c r="I680" s="14">
        <v>471.5631761502753</v>
      </c>
      <c r="J680" s="15"/>
      <c r="K680" s="16">
        <f t="shared" si="50"/>
        <v>0</v>
      </c>
      <c r="L680" s="16">
        <f t="shared" si="51"/>
        <v>471.5631761502753</v>
      </c>
      <c r="M680" s="16">
        <f t="shared" si="52"/>
        <v>471.56</v>
      </c>
      <c r="N680" s="17">
        <f t="shared" si="53"/>
        <v>88653.28</v>
      </c>
      <c r="O680" s="17">
        <f t="shared" si="54"/>
        <v>110345.04</v>
      </c>
    </row>
    <row r="681" spans="1:15" ht="15" customHeight="1">
      <c r="A681" s="16">
        <v>673</v>
      </c>
      <c r="B681" s="16" t="s">
        <v>1832</v>
      </c>
      <c r="C681" s="18" t="s">
        <v>689</v>
      </c>
      <c r="D681" s="21"/>
      <c r="E681" s="21" t="s">
        <v>2308</v>
      </c>
      <c r="F681" s="24"/>
      <c r="G681" s="13">
        <v>1879</v>
      </c>
      <c r="H681" s="13">
        <v>2347</v>
      </c>
      <c r="I681" s="14">
        <v>251.62241881882707</v>
      </c>
      <c r="J681" s="15"/>
      <c r="K681" s="16">
        <f t="shared" si="50"/>
        <v>0</v>
      </c>
      <c r="L681" s="16">
        <f t="shared" si="51"/>
        <v>251.62241881882707</v>
      </c>
      <c r="M681" s="16">
        <f t="shared" si="52"/>
        <v>251.62</v>
      </c>
      <c r="N681" s="17">
        <f t="shared" si="53"/>
        <v>472793.98</v>
      </c>
      <c r="O681" s="17">
        <f t="shared" si="54"/>
        <v>590552.14</v>
      </c>
    </row>
    <row r="682" spans="1:15" ht="15" customHeight="1">
      <c r="A682" s="16">
        <v>674</v>
      </c>
      <c r="B682" s="16" t="s">
        <v>1833</v>
      </c>
      <c r="C682" s="18" t="s">
        <v>690</v>
      </c>
      <c r="D682" s="21"/>
      <c r="E682" s="21" t="s">
        <v>2318</v>
      </c>
      <c r="F682" s="24"/>
      <c r="G682" s="13">
        <v>274</v>
      </c>
      <c r="H682" s="13">
        <v>341</v>
      </c>
      <c r="I682" s="14">
        <v>78.560300279605585</v>
      </c>
      <c r="J682" s="15"/>
      <c r="K682" s="16">
        <f t="shared" si="50"/>
        <v>0</v>
      </c>
      <c r="L682" s="16">
        <f t="shared" si="51"/>
        <v>78.560300279605585</v>
      </c>
      <c r="M682" s="16">
        <f t="shared" si="52"/>
        <v>78.56</v>
      </c>
      <c r="N682" s="17">
        <f t="shared" si="53"/>
        <v>21525.440000000002</v>
      </c>
      <c r="O682" s="17">
        <f t="shared" si="54"/>
        <v>26788.959999999999</v>
      </c>
    </row>
    <row r="683" spans="1:15" ht="15" customHeight="1">
      <c r="A683" s="16">
        <v>675</v>
      </c>
      <c r="B683" s="16" t="s">
        <v>1834</v>
      </c>
      <c r="C683" s="18" t="s">
        <v>691</v>
      </c>
      <c r="D683" s="21"/>
      <c r="E683" s="21" t="s">
        <v>2308</v>
      </c>
      <c r="F683" s="24"/>
      <c r="G683" s="13">
        <v>1784</v>
      </c>
      <c r="H683" s="13">
        <v>2229</v>
      </c>
      <c r="I683" s="14">
        <v>397.47790785747355</v>
      </c>
      <c r="J683" s="15"/>
      <c r="K683" s="16">
        <f t="shared" si="50"/>
        <v>0</v>
      </c>
      <c r="L683" s="16">
        <f t="shared" si="51"/>
        <v>397.47790785747355</v>
      </c>
      <c r="M683" s="16">
        <f t="shared" si="52"/>
        <v>397.47</v>
      </c>
      <c r="N683" s="17">
        <f t="shared" si="53"/>
        <v>709086.4800000001</v>
      </c>
      <c r="O683" s="17">
        <f t="shared" si="54"/>
        <v>885960.63</v>
      </c>
    </row>
    <row r="684" spans="1:15" ht="15" customHeight="1">
      <c r="A684" s="16">
        <v>676</v>
      </c>
      <c r="B684" s="16" t="s">
        <v>1835</v>
      </c>
      <c r="C684" s="18" t="s">
        <v>692</v>
      </c>
      <c r="D684" s="21"/>
      <c r="E684" s="21" t="s">
        <v>2318</v>
      </c>
      <c r="F684" s="24"/>
      <c r="G684" s="13">
        <v>337</v>
      </c>
      <c r="H684" s="13">
        <v>420</v>
      </c>
      <c r="I684" s="14">
        <v>516.5622148934234</v>
      </c>
      <c r="J684" s="15"/>
      <c r="K684" s="16">
        <f t="shared" si="50"/>
        <v>0</v>
      </c>
      <c r="L684" s="16">
        <f t="shared" si="51"/>
        <v>516.5622148934234</v>
      </c>
      <c r="M684" s="16">
        <f t="shared" si="52"/>
        <v>516.55999999999995</v>
      </c>
      <c r="N684" s="17">
        <f t="shared" si="53"/>
        <v>174080.71999999997</v>
      </c>
      <c r="O684" s="17">
        <f t="shared" si="54"/>
        <v>216955.19999999998</v>
      </c>
    </row>
    <row r="685" spans="1:15" ht="15" customHeight="1">
      <c r="A685" s="16">
        <v>677</v>
      </c>
      <c r="B685" s="16" t="s">
        <v>1836</v>
      </c>
      <c r="C685" s="18" t="s">
        <v>693</v>
      </c>
      <c r="D685" s="21"/>
      <c r="E685" s="21" t="s">
        <v>2308</v>
      </c>
      <c r="F685" s="24"/>
      <c r="G685" s="13">
        <v>1773</v>
      </c>
      <c r="H685" s="13">
        <v>2213</v>
      </c>
      <c r="I685" s="14">
        <v>453.50324849532387</v>
      </c>
      <c r="J685" s="15"/>
      <c r="K685" s="16">
        <f t="shared" si="50"/>
        <v>0</v>
      </c>
      <c r="L685" s="16">
        <f t="shared" si="51"/>
        <v>453.50324849532387</v>
      </c>
      <c r="M685" s="16">
        <f t="shared" si="52"/>
        <v>453.5</v>
      </c>
      <c r="N685" s="17">
        <f t="shared" si="53"/>
        <v>804055.5</v>
      </c>
      <c r="O685" s="17">
        <f t="shared" si="54"/>
        <v>1003595.5</v>
      </c>
    </row>
    <row r="686" spans="1:15" ht="15" customHeight="1">
      <c r="A686" s="16">
        <v>678</v>
      </c>
      <c r="B686" s="16" t="s">
        <v>1837</v>
      </c>
      <c r="C686" s="18" t="s">
        <v>694</v>
      </c>
      <c r="D686" s="21"/>
      <c r="E686" s="21" t="s">
        <v>2308</v>
      </c>
      <c r="F686" s="24"/>
      <c r="G686" s="13">
        <v>883</v>
      </c>
      <c r="H686" s="13">
        <v>1103</v>
      </c>
      <c r="I686" s="14">
        <v>74.783595384627091</v>
      </c>
      <c r="J686" s="15"/>
      <c r="K686" s="16">
        <f t="shared" si="50"/>
        <v>0</v>
      </c>
      <c r="L686" s="16">
        <f t="shared" si="51"/>
        <v>74.783595384627091</v>
      </c>
      <c r="M686" s="16">
        <f t="shared" si="52"/>
        <v>74.78</v>
      </c>
      <c r="N686" s="17">
        <f t="shared" si="53"/>
        <v>66030.740000000005</v>
      </c>
      <c r="O686" s="17">
        <f t="shared" si="54"/>
        <v>82482.34</v>
      </c>
    </row>
    <row r="687" spans="1:15" ht="15" customHeight="1">
      <c r="A687" s="16">
        <v>679</v>
      </c>
      <c r="B687" s="16" t="s">
        <v>1838</v>
      </c>
      <c r="C687" s="18" t="s">
        <v>695</v>
      </c>
      <c r="D687" s="21"/>
      <c r="E687" s="21" t="s">
        <v>2308</v>
      </c>
      <c r="F687" s="24"/>
      <c r="G687" s="13">
        <v>879</v>
      </c>
      <c r="H687" s="13">
        <v>1098</v>
      </c>
      <c r="I687" s="14">
        <v>444.73965949533346</v>
      </c>
      <c r="J687" s="15"/>
      <c r="K687" s="16">
        <f t="shared" si="50"/>
        <v>0</v>
      </c>
      <c r="L687" s="16">
        <f t="shared" si="51"/>
        <v>444.73965949533346</v>
      </c>
      <c r="M687" s="16">
        <f t="shared" si="52"/>
        <v>444.73</v>
      </c>
      <c r="N687" s="17">
        <f t="shared" si="53"/>
        <v>390917.67000000004</v>
      </c>
      <c r="O687" s="17">
        <f t="shared" si="54"/>
        <v>488313.54000000004</v>
      </c>
    </row>
    <row r="688" spans="1:15" ht="15" customHeight="1">
      <c r="A688" s="16">
        <v>680</v>
      </c>
      <c r="B688" s="16" t="s">
        <v>1839</v>
      </c>
      <c r="C688" s="18" t="s">
        <v>696</v>
      </c>
      <c r="D688" s="21"/>
      <c r="E688" s="21" t="s">
        <v>2308</v>
      </c>
      <c r="F688" s="24"/>
      <c r="G688" s="13">
        <v>1754</v>
      </c>
      <c r="H688" s="13">
        <v>2191</v>
      </c>
      <c r="I688" s="14">
        <v>514.28917209620568</v>
      </c>
      <c r="J688" s="15"/>
      <c r="K688" s="16">
        <f t="shared" si="50"/>
        <v>0</v>
      </c>
      <c r="L688" s="16">
        <f t="shared" si="51"/>
        <v>514.28917209620568</v>
      </c>
      <c r="M688" s="16">
        <f t="shared" si="52"/>
        <v>514.28</v>
      </c>
      <c r="N688" s="17">
        <f t="shared" si="53"/>
        <v>902047.12</v>
      </c>
      <c r="O688" s="17">
        <f t="shared" si="54"/>
        <v>1126787.48</v>
      </c>
    </row>
    <row r="689" spans="1:15" ht="15" customHeight="1">
      <c r="A689" s="16">
        <v>681</v>
      </c>
      <c r="B689" s="16" t="s">
        <v>1840</v>
      </c>
      <c r="C689" s="18" t="s">
        <v>697</v>
      </c>
      <c r="D689" s="21"/>
      <c r="E689" s="21" t="s">
        <v>2308</v>
      </c>
      <c r="F689" s="24"/>
      <c r="G689" s="13">
        <v>1740</v>
      </c>
      <c r="H689" s="13">
        <v>2174</v>
      </c>
      <c r="I689" s="14">
        <v>328.94016059192472</v>
      </c>
      <c r="J689" s="15"/>
      <c r="K689" s="16">
        <f t="shared" si="50"/>
        <v>0</v>
      </c>
      <c r="L689" s="16">
        <f t="shared" si="51"/>
        <v>328.94016059192472</v>
      </c>
      <c r="M689" s="16">
        <f t="shared" si="52"/>
        <v>328.94</v>
      </c>
      <c r="N689" s="17">
        <f t="shared" si="53"/>
        <v>572355.6</v>
      </c>
      <c r="O689" s="17">
        <f t="shared" si="54"/>
        <v>715115.55999999994</v>
      </c>
    </row>
    <row r="690" spans="1:15" ht="15" customHeight="1">
      <c r="A690" s="16">
        <v>682</v>
      </c>
      <c r="B690" s="16" t="s">
        <v>1841</v>
      </c>
      <c r="C690" s="18" t="s">
        <v>698</v>
      </c>
      <c r="D690" s="21"/>
      <c r="E690" s="21" t="s">
        <v>2308</v>
      </c>
      <c r="F690" s="24"/>
      <c r="G690" s="13">
        <v>1725</v>
      </c>
      <c r="H690" s="13">
        <v>2156</v>
      </c>
      <c r="I690" s="14">
        <v>659.33321488605839</v>
      </c>
      <c r="J690" s="15"/>
      <c r="K690" s="16">
        <f t="shared" si="50"/>
        <v>0</v>
      </c>
      <c r="L690" s="16">
        <f t="shared" si="51"/>
        <v>659.33321488605839</v>
      </c>
      <c r="M690" s="16">
        <f t="shared" si="52"/>
        <v>659.33</v>
      </c>
      <c r="N690" s="17">
        <f t="shared" si="53"/>
        <v>1137344.25</v>
      </c>
      <c r="O690" s="17">
        <f t="shared" si="54"/>
        <v>1421515.48</v>
      </c>
    </row>
    <row r="691" spans="1:15" ht="15" customHeight="1">
      <c r="A691" s="16">
        <v>683</v>
      </c>
      <c r="B691" s="16" t="s">
        <v>1842</v>
      </c>
      <c r="C691" s="18" t="s">
        <v>699</v>
      </c>
      <c r="D691" s="21"/>
      <c r="E691" s="21" t="s">
        <v>2308</v>
      </c>
      <c r="F691" s="24"/>
      <c r="G691" s="13">
        <v>1726</v>
      </c>
      <c r="H691" s="13">
        <v>2156</v>
      </c>
      <c r="I691" s="14">
        <v>10.387417879868019</v>
      </c>
      <c r="J691" s="15"/>
      <c r="K691" s="16">
        <f t="shared" si="50"/>
        <v>0</v>
      </c>
      <c r="L691" s="16">
        <f t="shared" si="51"/>
        <v>10.387417879868019</v>
      </c>
      <c r="M691" s="16">
        <f t="shared" si="52"/>
        <v>10.38</v>
      </c>
      <c r="N691" s="17">
        <f t="shared" si="53"/>
        <v>17915.88</v>
      </c>
      <c r="O691" s="17">
        <f t="shared" si="54"/>
        <v>22379.280000000002</v>
      </c>
    </row>
    <row r="692" spans="1:15" ht="15" customHeight="1">
      <c r="A692" s="16">
        <v>684</v>
      </c>
      <c r="B692" s="16" t="s">
        <v>1843</v>
      </c>
      <c r="C692" s="18" t="s">
        <v>700</v>
      </c>
      <c r="D692" s="21"/>
      <c r="E692" s="21" t="s">
        <v>2308</v>
      </c>
      <c r="F692" s="24"/>
      <c r="G692" s="13">
        <v>1726</v>
      </c>
      <c r="H692" s="13">
        <v>2155</v>
      </c>
      <c r="I692" s="14">
        <v>666.26074943480285</v>
      </c>
      <c r="J692" s="15"/>
      <c r="K692" s="16">
        <f t="shared" si="50"/>
        <v>0</v>
      </c>
      <c r="L692" s="16">
        <f t="shared" si="51"/>
        <v>666.26074943480285</v>
      </c>
      <c r="M692" s="16">
        <f t="shared" si="52"/>
        <v>666.26</v>
      </c>
      <c r="N692" s="17">
        <f t="shared" si="53"/>
        <v>1149964.76</v>
      </c>
      <c r="O692" s="17">
        <f t="shared" si="54"/>
        <v>1435790.3</v>
      </c>
    </row>
    <row r="693" spans="1:15" ht="15" customHeight="1">
      <c r="A693" s="16">
        <v>685</v>
      </c>
      <c r="B693" s="16" t="s">
        <v>1844</v>
      </c>
      <c r="C693" s="18" t="s">
        <v>701</v>
      </c>
      <c r="D693" s="21"/>
      <c r="E693" s="21" t="s">
        <v>2308</v>
      </c>
      <c r="F693" s="24"/>
      <c r="G693" s="13">
        <v>1719</v>
      </c>
      <c r="H693" s="13">
        <v>2147</v>
      </c>
      <c r="I693" s="14">
        <v>1043.1304526904678</v>
      </c>
      <c r="J693" s="15"/>
      <c r="K693" s="16">
        <f t="shared" si="50"/>
        <v>0</v>
      </c>
      <c r="L693" s="16">
        <f t="shared" si="51"/>
        <v>1043.1304526904678</v>
      </c>
      <c r="M693" s="16">
        <f t="shared" si="52"/>
        <v>1043.1300000000001</v>
      </c>
      <c r="N693" s="17">
        <f t="shared" si="53"/>
        <v>1793140.4700000002</v>
      </c>
      <c r="O693" s="17">
        <f t="shared" si="54"/>
        <v>2239600.1100000003</v>
      </c>
    </row>
    <row r="694" spans="1:15" ht="15" customHeight="1">
      <c r="A694" s="16">
        <v>686</v>
      </c>
      <c r="B694" s="16" t="s">
        <v>1845</v>
      </c>
      <c r="C694" s="18" t="s">
        <v>702</v>
      </c>
      <c r="D694" s="21"/>
      <c r="E694" s="21" t="s">
        <v>2308</v>
      </c>
      <c r="F694" s="24"/>
      <c r="G694" s="13">
        <v>1680</v>
      </c>
      <c r="H694" s="13">
        <v>2100</v>
      </c>
      <c r="I694" s="14">
        <v>9.2589797257876505</v>
      </c>
      <c r="J694" s="15"/>
      <c r="K694" s="16">
        <f t="shared" si="50"/>
        <v>0</v>
      </c>
      <c r="L694" s="16">
        <f t="shared" si="51"/>
        <v>9.2589797257876505</v>
      </c>
      <c r="M694" s="16">
        <f t="shared" si="52"/>
        <v>9.25</v>
      </c>
      <c r="N694" s="17">
        <f t="shared" si="53"/>
        <v>15540</v>
      </c>
      <c r="O694" s="17">
        <f t="shared" si="54"/>
        <v>19425</v>
      </c>
    </row>
    <row r="695" spans="1:15" ht="15" customHeight="1">
      <c r="A695" s="16">
        <v>687</v>
      </c>
      <c r="B695" s="16" t="s">
        <v>1846</v>
      </c>
      <c r="C695" s="18" t="s">
        <v>703</v>
      </c>
      <c r="D695" s="21"/>
      <c r="E695" s="21" t="s">
        <v>2318</v>
      </c>
      <c r="F695" s="24"/>
      <c r="G695" s="13">
        <v>201</v>
      </c>
      <c r="H695" s="13">
        <v>251</v>
      </c>
      <c r="I695" s="14">
        <v>45.974873032297083</v>
      </c>
      <c r="J695" s="15"/>
      <c r="K695" s="16">
        <f t="shared" si="50"/>
        <v>0</v>
      </c>
      <c r="L695" s="16">
        <f t="shared" si="51"/>
        <v>45.974873032297083</v>
      </c>
      <c r="M695" s="16">
        <f t="shared" si="52"/>
        <v>45.97</v>
      </c>
      <c r="N695" s="17">
        <f t="shared" si="53"/>
        <v>9239.9699999999993</v>
      </c>
      <c r="O695" s="17">
        <f t="shared" si="54"/>
        <v>11538.47</v>
      </c>
    </row>
    <row r="696" spans="1:15" ht="15" customHeight="1">
      <c r="A696" s="16">
        <v>688</v>
      </c>
      <c r="B696" s="16" t="s">
        <v>1847</v>
      </c>
      <c r="C696" s="18" t="s">
        <v>704</v>
      </c>
      <c r="D696" s="21"/>
      <c r="E696" s="21" t="s">
        <v>2308</v>
      </c>
      <c r="F696" s="24"/>
      <c r="G696" s="13">
        <v>836</v>
      </c>
      <c r="H696" s="13">
        <v>1043</v>
      </c>
      <c r="I696" s="14">
        <v>646.70823205046224</v>
      </c>
      <c r="J696" s="15"/>
      <c r="K696" s="16">
        <f t="shared" si="50"/>
        <v>0</v>
      </c>
      <c r="L696" s="16">
        <f t="shared" si="51"/>
        <v>646.70823205046224</v>
      </c>
      <c r="M696" s="16">
        <f t="shared" si="52"/>
        <v>646.70000000000005</v>
      </c>
      <c r="N696" s="17">
        <f t="shared" si="53"/>
        <v>540641.20000000007</v>
      </c>
      <c r="O696" s="17">
        <f t="shared" si="54"/>
        <v>674508.10000000009</v>
      </c>
    </row>
    <row r="697" spans="1:15" ht="15" customHeight="1">
      <c r="A697" s="16">
        <v>689</v>
      </c>
      <c r="B697" s="16" t="s">
        <v>1848</v>
      </c>
      <c r="C697" s="18" t="s">
        <v>705</v>
      </c>
      <c r="D697" s="21"/>
      <c r="E697" s="21" t="s">
        <v>2308</v>
      </c>
      <c r="F697" s="24"/>
      <c r="G697" s="13">
        <v>1660</v>
      </c>
      <c r="H697" s="13">
        <v>2073</v>
      </c>
      <c r="I697" s="14">
        <v>676.9676095975567</v>
      </c>
      <c r="J697" s="15"/>
      <c r="K697" s="16">
        <f t="shared" si="50"/>
        <v>0</v>
      </c>
      <c r="L697" s="16">
        <f t="shared" si="51"/>
        <v>676.9676095975567</v>
      </c>
      <c r="M697" s="16">
        <f t="shared" si="52"/>
        <v>676.96</v>
      </c>
      <c r="N697" s="17">
        <f t="shared" si="53"/>
        <v>1123753.6000000001</v>
      </c>
      <c r="O697" s="17">
        <f t="shared" si="54"/>
        <v>1403338.08</v>
      </c>
    </row>
    <row r="698" spans="1:15" ht="15" customHeight="1">
      <c r="A698" s="16">
        <v>690</v>
      </c>
      <c r="B698" s="16" t="s">
        <v>1849</v>
      </c>
      <c r="C698" s="18" t="s">
        <v>706</v>
      </c>
      <c r="D698" s="21"/>
      <c r="E698" s="21" t="s">
        <v>2318</v>
      </c>
      <c r="F698" s="24"/>
      <c r="G698" s="13">
        <v>319</v>
      </c>
      <c r="H698" s="13">
        <v>397</v>
      </c>
      <c r="I698" s="14">
        <v>111.88486598417461</v>
      </c>
      <c r="J698" s="15"/>
      <c r="K698" s="16">
        <f t="shared" si="50"/>
        <v>0</v>
      </c>
      <c r="L698" s="16">
        <f t="shared" si="51"/>
        <v>111.88486598417461</v>
      </c>
      <c r="M698" s="16">
        <f t="shared" si="52"/>
        <v>111.88</v>
      </c>
      <c r="N698" s="17">
        <f t="shared" si="53"/>
        <v>35689.72</v>
      </c>
      <c r="O698" s="17">
        <f t="shared" si="54"/>
        <v>44416.36</v>
      </c>
    </row>
    <row r="699" spans="1:15" ht="15" customHeight="1">
      <c r="A699" s="16">
        <v>691</v>
      </c>
      <c r="B699" s="16" t="s">
        <v>1850</v>
      </c>
      <c r="C699" s="18" t="s">
        <v>707</v>
      </c>
      <c r="D699" s="21"/>
      <c r="E699" s="21" t="s">
        <v>2308</v>
      </c>
      <c r="F699" s="24"/>
      <c r="G699" s="13">
        <v>1651</v>
      </c>
      <c r="H699" s="13">
        <v>2061</v>
      </c>
      <c r="I699" s="14">
        <v>184.29227562536502</v>
      </c>
      <c r="J699" s="15"/>
      <c r="K699" s="16">
        <f t="shared" si="50"/>
        <v>0</v>
      </c>
      <c r="L699" s="16">
        <f t="shared" si="51"/>
        <v>184.29227562536502</v>
      </c>
      <c r="M699" s="16">
        <f t="shared" si="52"/>
        <v>184.29</v>
      </c>
      <c r="N699" s="17">
        <f t="shared" si="53"/>
        <v>304262.78999999998</v>
      </c>
      <c r="O699" s="17">
        <f t="shared" si="54"/>
        <v>379821.69</v>
      </c>
    </row>
    <row r="700" spans="1:15" ht="15" customHeight="1">
      <c r="A700" s="16">
        <v>692</v>
      </c>
      <c r="B700" s="16" t="s">
        <v>1851</v>
      </c>
      <c r="C700" s="18" t="s">
        <v>708</v>
      </c>
      <c r="D700" s="21"/>
      <c r="E700" s="21" t="s">
        <v>2308</v>
      </c>
      <c r="F700" s="24"/>
      <c r="G700" s="13">
        <v>1635</v>
      </c>
      <c r="H700" s="13">
        <v>2043</v>
      </c>
      <c r="I700" s="14">
        <v>1646.390259678393</v>
      </c>
      <c r="J700" s="15"/>
      <c r="K700" s="16">
        <f t="shared" si="50"/>
        <v>0</v>
      </c>
      <c r="L700" s="16">
        <f t="shared" si="51"/>
        <v>1646.390259678393</v>
      </c>
      <c r="M700" s="16">
        <f t="shared" si="52"/>
        <v>1646.39</v>
      </c>
      <c r="N700" s="17">
        <f t="shared" si="53"/>
        <v>2691847.6500000004</v>
      </c>
      <c r="O700" s="17">
        <f t="shared" si="54"/>
        <v>3363574.77</v>
      </c>
    </row>
    <row r="701" spans="1:15" ht="15" customHeight="1">
      <c r="A701" s="16">
        <v>693</v>
      </c>
      <c r="B701" s="16" t="s">
        <v>1852</v>
      </c>
      <c r="C701" s="18" t="s">
        <v>709</v>
      </c>
      <c r="D701" s="21"/>
      <c r="E701" s="21" t="s">
        <v>2308</v>
      </c>
      <c r="F701" s="24"/>
      <c r="G701" s="13">
        <v>1621</v>
      </c>
      <c r="H701" s="13">
        <v>2024</v>
      </c>
      <c r="I701" s="14">
        <v>3386.2307154431401</v>
      </c>
      <c r="J701" s="15"/>
      <c r="K701" s="16">
        <f t="shared" si="50"/>
        <v>0</v>
      </c>
      <c r="L701" s="16">
        <f t="shared" si="51"/>
        <v>3386.2307154431401</v>
      </c>
      <c r="M701" s="16">
        <f t="shared" si="52"/>
        <v>3386.23</v>
      </c>
      <c r="N701" s="17">
        <f t="shared" si="53"/>
        <v>5489078.8300000001</v>
      </c>
      <c r="O701" s="17">
        <f t="shared" si="54"/>
        <v>6853729.5200000005</v>
      </c>
    </row>
    <row r="702" spans="1:15" ht="15" customHeight="1">
      <c r="A702" s="16">
        <v>694</v>
      </c>
      <c r="B702" s="16" t="s">
        <v>1853</v>
      </c>
      <c r="C702" s="18" t="s">
        <v>710</v>
      </c>
      <c r="D702" s="21"/>
      <c r="E702" s="21" t="s">
        <v>2308</v>
      </c>
      <c r="F702" s="24"/>
      <c r="G702" s="13">
        <v>1612</v>
      </c>
      <c r="H702" s="13">
        <v>2013</v>
      </c>
      <c r="I702" s="14">
        <v>232.12097196420487</v>
      </c>
      <c r="J702" s="15"/>
      <c r="K702" s="16">
        <f t="shared" si="50"/>
        <v>0</v>
      </c>
      <c r="L702" s="16">
        <f t="shared" si="51"/>
        <v>232.12097196420487</v>
      </c>
      <c r="M702" s="16">
        <f t="shared" si="52"/>
        <v>232.12</v>
      </c>
      <c r="N702" s="17">
        <f t="shared" si="53"/>
        <v>374177.44</v>
      </c>
      <c r="O702" s="17">
        <f t="shared" si="54"/>
        <v>467257.56</v>
      </c>
    </row>
    <row r="703" spans="1:15" ht="15" customHeight="1">
      <c r="A703" s="16">
        <v>695</v>
      </c>
      <c r="B703" s="16" t="s">
        <v>1854</v>
      </c>
      <c r="C703" s="18" t="s">
        <v>711</v>
      </c>
      <c r="D703" s="21"/>
      <c r="E703" s="21" t="s">
        <v>2308</v>
      </c>
      <c r="F703" s="24"/>
      <c r="G703" s="13">
        <v>808</v>
      </c>
      <c r="H703" s="13">
        <v>1008</v>
      </c>
      <c r="I703" s="14">
        <v>1764.8200147080756</v>
      </c>
      <c r="J703" s="15"/>
      <c r="K703" s="16">
        <f t="shared" si="50"/>
        <v>0</v>
      </c>
      <c r="L703" s="16">
        <f t="shared" si="51"/>
        <v>1764.8200147080756</v>
      </c>
      <c r="M703" s="16">
        <f t="shared" si="52"/>
        <v>1764.82</v>
      </c>
      <c r="N703" s="17">
        <f t="shared" si="53"/>
        <v>1425974.56</v>
      </c>
      <c r="O703" s="17">
        <f t="shared" si="54"/>
        <v>1778938.5599999998</v>
      </c>
    </row>
    <row r="704" spans="1:15" ht="15" customHeight="1">
      <c r="A704" s="16">
        <v>696</v>
      </c>
      <c r="B704" s="16" t="s">
        <v>1855</v>
      </c>
      <c r="C704" s="18" t="s">
        <v>712</v>
      </c>
      <c r="D704" s="21"/>
      <c r="E704" s="21" t="s">
        <v>2308</v>
      </c>
      <c r="F704" s="24"/>
      <c r="G704" s="13">
        <v>1607</v>
      </c>
      <c r="H704" s="13">
        <v>2007</v>
      </c>
      <c r="I704" s="14">
        <v>169.53577668739095</v>
      </c>
      <c r="J704" s="15"/>
      <c r="K704" s="16">
        <f t="shared" si="50"/>
        <v>0</v>
      </c>
      <c r="L704" s="16">
        <f t="shared" si="51"/>
        <v>169.53577668739095</v>
      </c>
      <c r="M704" s="16">
        <f t="shared" si="52"/>
        <v>169.53</v>
      </c>
      <c r="N704" s="17">
        <f t="shared" si="53"/>
        <v>272434.71000000002</v>
      </c>
      <c r="O704" s="17">
        <f t="shared" si="54"/>
        <v>340246.71</v>
      </c>
    </row>
    <row r="705" spans="1:15" ht="15" customHeight="1">
      <c r="A705" s="16">
        <v>697</v>
      </c>
      <c r="B705" s="16" t="s">
        <v>1856</v>
      </c>
      <c r="C705" s="18" t="s">
        <v>713</v>
      </c>
      <c r="D705" s="21"/>
      <c r="E705" s="21" t="s">
        <v>2308</v>
      </c>
      <c r="F705" s="24"/>
      <c r="G705" s="13">
        <v>1596</v>
      </c>
      <c r="H705" s="13">
        <v>1994</v>
      </c>
      <c r="I705" s="14">
        <v>1259.2019531660249</v>
      </c>
      <c r="J705" s="15"/>
      <c r="K705" s="16">
        <f t="shared" si="50"/>
        <v>0</v>
      </c>
      <c r="L705" s="16">
        <f t="shared" si="51"/>
        <v>1259.2019531660249</v>
      </c>
      <c r="M705" s="16">
        <f t="shared" si="52"/>
        <v>1259.2</v>
      </c>
      <c r="N705" s="17">
        <f t="shared" si="53"/>
        <v>2009683.2000000002</v>
      </c>
      <c r="O705" s="17">
        <f t="shared" si="54"/>
        <v>2510844.8000000003</v>
      </c>
    </row>
    <row r="706" spans="1:15" ht="15" customHeight="1">
      <c r="A706" s="16">
        <v>698</v>
      </c>
      <c r="B706" s="16" t="s">
        <v>1857</v>
      </c>
      <c r="C706" s="18" t="s">
        <v>714</v>
      </c>
      <c r="D706" s="21"/>
      <c r="E706" s="21" t="s">
        <v>2308</v>
      </c>
      <c r="F706" s="24"/>
      <c r="G706" s="13">
        <v>790</v>
      </c>
      <c r="H706" s="13">
        <v>986</v>
      </c>
      <c r="I706" s="14">
        <v>417.08810233509053</v>
      </c>
      <c r="J706" s="15"/>
      <c r="K706" s="16">
        <f t="shared" si="50"/>
        <v>0</v>
      </c>
      <c r="L706" s="16">
        <f t="shared" si="51"/>
        <v>417.08810233509053</v>
      </c>
      <c r="M706" s="16">
        <f t="shared" si="52"/>
        <v>417.08</v>
      </c>
      <c r="N706" s="17">
        <f t="shared" si="53"/>
        <v>329493.2</v>
      </c>
      <c r="O706" s="17">
        <f t="shared" si="54"/>
        <v>411240.88</v>
      </c>
    </row>
    <row r="707" spans="1:15" ht="15" customHeight="1">
      <c r="A707" s="16">
        <v>699</v>
      </c>
      <c r="B707" s="16" t="s">
        <v>1858</v>
      </c>
      <c r="C707" s="18" t="s">
        <v>715</v>
      </c>
      <c r="D707" s="21"/>
      <c r="E707" s="21" t="s">
        <v>2318</v>
      </c>
      <c r="F707" s="24"/>
      <c r="G707" s="13">
        <v>192</v>
      </c>
      <c r="H707" s="13">
        <v>239</v>
      </c>
      <c r="I707" s="14">
        <v>471.5631761502753</v>
      </c>
      <c r="J707" s="15"/>
      <c r="K707" s="16">
        <f t="shared" si="50"/>
        <v>0</v>
      </c>
      <c r="L707" s="16">
        <f t="shared" si="51"/>
        <v>471.5631761502753</v>
      </c>
      <c r="M707" s="16">
        <f t="shared" si="52"/>
        <v>471.56</v>
      </c>
      <c r="N707" s="17">
        <f t="shared" si="53"/>
        <v>90539.520000000004</v>
      </c>
      <c r="O707" s="17">
        <f t="shared" si="54"/>
        <v>112702.84</v>
      </c>
    </row>
    <row r="708" spans="1:15" ht="15" customHeight="1">
      <c r="A708" s="16">
        <v>700</v>
      </c>
      <c r="B708" s="16" t="s">
        <v>1859</v>
      </c>
      <c r="C708" s="18" t="s">
        <v>716</v>
      </c>
      <c r="D708" s="21"/>
      <c r="E708" s="21" t="s">
        <v>2308</v>
      </c>
      <c r="F708" s="24"/>
      <c r="G708" s="13">
        <v>1553</v>
      </c>
      <c r="H708" s="13">
        <v>1939</v>
      </c>
      <c r="I708" s="14">
        <v>1878.0297210472618</v>
      </c>
      <c r="J708" s="15"/>
      <c r="K708" s="16">
        <f t="shared" si="50"/>
        <v>0</v>
      </c>
      <c r="L708" s="16">
        <f t="shared" si="51"/>
        <v>1878.0297210472618</v>
      </c>
      <c r="M708" s="16">
        <f t="shared" si="52"/>
        <v>1878.02</v>
      </c>
      <c r="N708" s="17">
        <f t="shared" si="53"/>
        <v>2916565.06</v>
      </c>
      <c r="O708" s="17">
        <f t="shared" si="54"/>
        <v>3641480.78</v>
      </c>
    </row>
    <row r="709" spans="1:15" ht="15" customHeight="1">
      <c r="A709" s="16">
        <v>701</v>
      </c>
      <c r="B709" s="16" t="s">
        <v>1860</v>
      </c>
      <c r="C709" s="18" t="s">
        <v>717</v>
      </c>
      <c r="D709" s="21"/>
      <c r="E709" s="21" t="s">
        <v>2308</v>
      </c>
      <c r="F709" s="24"/>
      <c r="G709" s="13">
        <v>1545</v>
      </c>
      <c r="H709" s="13">
        <v>1930</v>
      </c>
      <c r="I709" s="14">
        <v>1944.6075721380034</v>
      </c>
      <c r="J709" s="15"/>
      <c r="K709" s="16">
        <f t="shared" si="50"/>
        <v>0</v>
      </c>
      <c r="L709" s="16">
        <f t="shared" si="51"/>
        <v>1944.6075721380034</v>
      </c>
      <c r="M709" s="16">
        <f t="shared" si="52"/>
        <v>1944.6</v>
      </c>
      <c r="N709" s="17">
        <f t="shared" si="53"/>
        <v>3004407</v>
      </c>
      <c r="O709" s="17">
        <f t="shared" si="54"/>
        <v>3753078</v>
      </c>
    </row>
    <row r="710" spans="1:15" ht="15" customHeight="1">
      <c r="A710" s="16">
        <v>702</v>
      </c>
      <c r="B710" s="16" t="s">
        <v>1861</v>
      </c>
      <c r="C710" s="18" t="s">
        <v>718</v>
      </c>
      <c r="D710" s="21"/>
      <c r="E710" s="21" t="s">
        <v>2308</v>
      </c>
      <c r="F710" s="24"/>
      <c r="G710" s="13">
        <v>1528</v>
      </c>
      <c r="H710" s="13">
        <v>1909</v>
      </c>
      <c r="I710" s="14">
        <v>397.1909406951948</v>
      </c>
      <c r="J710" s="15"/>
      <c r="K710" s="16">
        <f t="shared" si="50"/>
        <v>0</v>
      </c>
      <c r="L710" s="16">
        <f t="shared" si="51"/>
        <v>397.1909406951948</v>
      </c>
      <c r="M710" s="16">
        <f t="shared" si="52"/>
        <v>397.19</v>
      </c>
      <c r="N710" s="17">
        <f t="shared" si="53"/>
        <v>606906.31999999995</v>
      </c>
      <c r="O710" s="17">
        <f t="shared" si="54"/>
        <v>758235.71</v>
      </c>
    </row>
    <row r="711" spans="1:15" ht="15" customHeight="1">
      <c r="A711" s="16">
        <v>703</v>
      </c>
      <c r="B711" s="16" t="s">
        <v>1862</v>
      </c>
      <c r="C711" s="18" t="s">
        <v>719</v>
      </c>
      <c r="D711" s="21"/>
      <c r="E711" s="21" t="s">
        <v>2308</v>
      </c>
      <c r="F711" s="24"/>
      <c r="G711" s="13">
        <v>1522</v>
      </c>
      <c r="H711" s="13">
        <v>1901</v>
      </c>
      <c r="I711" s="14">
        <v>2030.3529377927155</v>
      </c>
      <c r="J711" s="15"/>
      <c r="K711" s="16">
        <f t="shared" si="50"/>
        <v>0</v>
      </c>
      <c r="L711" s="16">
        <f t="shared" si="51"/>
        <v>2030.3529377927155</v>
      </c>
      <c r="M711" s="16">
        <f t="shared" si="52"/>
        <v>2030.35</v>
      </c>
      <c r="N711" s="17">
        <f t="shared" si="53"/>
        <v>3090192.6999999997</v>
      </c>
      <c r="O711" s="17">
        <f t="shared" si="54"/>
        <v>3859695.3499999996</v>
      </c>
    </row>
    <row r="712" spans="1:15" ht="15" customHeight="1">
      <c r="A712" s="16">
        <v>704</v>
      </c>
      <c r="B712" s="16" t="s">
        <v>1863</v>
      </c>
      <c r="C712" s="18" t="s">
        <v>720</v>
      </c>
      <c r="D712" s="21"/>
      <c r="E712" s="21" t="s">
        <v>2308</v>
      </c>
      <c r="F712" s="24"/>
      <c r="G712" s="13">
        <v>1492</v>
      </c>
      <c r="H712" s="13">
        <v>1863</v>
      </c>
      <c r="I712" s="14">
        <v>840.42546686372793</v>
      </c>
      <c r="J712" s="15"/>
      <c r="K712" s="16">
        <f t="shared" si="50"/>
        <v>0</v>
      </c>
      <c r="L712" s="16">
        <f t="shared" si="51"/>
        <v>840.42546686372793</v>
      </c>
      <c r="M712" s="16">
        <f t="shared" si="52"/>
        <v>840.42</v>
      </c>
      <c r="N712" s="17">
        <f t="shared" si="53"/>
        <v>1253906.6399999999</v>
      </c>
      <c r="O712" s="17">
        <f t="shared" si="54"/>
        <v>1565702.46</v>
      </c>
    </row>
    <row r="713" spans="1:15" ht="15" customHeight="1">
      <c r="A713" s="16">
        <v>705</v>
      </c>
      <c r="B713" s="16" t="s">
        <v>1864</v>
      </c>
      <c r="C713" s="18" t="s">
        <v>721</v>
      </c>
      <c r="D713" s="21"/>
      <c r="E713" s="21" t="s">
        <v>2308</v>
      </c>
      <c r="F713" s="24"/>
      <c r="G713" s="13">
        <v>1489</v>
      </c>
      <c r="H713" s="13">
        <v>1859</v>
      </c>
      <c r="I713" s="14">
        <v>225.67798604552627</v>
      </c>
      <c r="J713" s="15"/>
      <c r="K713" s="16">
        <f t="shared" ref="K713:K776" si="55">I713*J713</f>
        <v>0</v>
      </c>
      <c r="L713" s="16">
        <f t="shared" ref="L713:L776" si="56">I713-K713</f>
        <v>225.67798604552627</v>
      </c>
      <c r="M713" s="16">
        <f t="shared" ref="M713:M776" si="57">TRUNC(L713,2)</f>
        <v>225.67</v>
      </c>
      <c r="N713" s="17">
        <f t="shared" ref="N713:N776" si="58">G713*M713</f>
        <v>336022.63</v>
      </c>
      <c r="O713" s="17">
        <f t="shared" ref="O713:O776" si="59">H713*M713</f>
        <v>419520.52999999997</v>
      </c>
    </row>
    <row r="714" spans="1:15" ht="15" customHeight="1">
      <c r="A714" s="16">
        <v>706</v>
      </c>
      <c r="B714" s="16" t="s">
        <v>1865</v>
      </c>
      <c r="C714" s="18" t="s">
        <v>722</v>
      </c>
      <c r="D714" s="21"/>
      <c r="E714" s="21" t="s">
        <v>2308</v>
      </c>
      <c r="F714" s="24"/>
      <c r="G714" s="13">
        <v>745</v>
      </c>
      <c r="H714" s="13">
        <v>929</v>
      </c>
      <c r="I714" s="14">
        <v>748.38937813596112</v>
      </c>
      <c r="J714" s="15"/>
      <c r="K714" s="16">
        <f t="shared" si="55"/>
        <v>0</v>
      </c>
      <c r="L714" s="16">
        <f t="shared" si="56"/>
        <v>748.38937813596112</v>
      </c>
      <c r="M714" s="16">
        <f t="shared" si="57"/>
        <v>748.38</v>
      </c>
      <c r="N714" s="17">
        <f t="shared" si="58"/>
        <v>557543.1</v>
      </c>
      <c r="O714" s="17">
        <f t="shared" si="59"/>
        <v>695245.02</v>
      </c>
    </row>
    <row r="715" spans="1:15" ht="15" customHeight="1">
      <c r="A715" s="16">
        <v>707</v>
      </c>
      <c r="B715" s="16" t="s">
        <v>1866</v>
      </c>
      <c r="C715" s="18" t="s">
        <v>723</v>
      </c>
      <c r="D715" s="21"/>
      <c r="E715" s="21" t="s">
        <v>2308</v>
      </c>
      <c r="F715" s="24"/>
      <c r="G715" s="13">
        <v>739</v>
      </c>
      <c r="H715" s="13">
        <v>922</v>
      </c>
      <c r="I715" s="14">
        <v>28.943956413634101</v>
      </c>
      <c r="J715" s="15"/>
      <c r="K715" s="16">
        <f t="shared" si="55"/>
        <v>0</v>
      </c>
      <c r="L715" s="16">
        <f t="shared" si="56"/>
        <v>28.943956413634101</v>
      </c>
      <c r="M715" s="16">
        <f t="shared" si="57"/>
        <v>28.94</v>
      </c>
      <c r="N715" s="17">
        <f t="shared" si="58"/>
        <v>21386.66</v>
      </c>
      <c r="O715" s="17">
        <f t="shared" si="59"/>
        <v>26682.68</v>
      </c>
    </row>
    <row r="716" spans="1:15" ht="15" customHeight="1">
      <c r="A716" s="16">
        <v>708</v>
      </c>
      <c r="B716" s="16" t="s">
        <v>1867</v>
      </c>
      <c r="C716" s="18" t="s">
        <v>724</v>
      </c>
      <c r="D716" s="21"/>
      <c r="E716" s="21" t="s">
        <v>2308</v>
      </c>
      <c r="F716" s="24"/>
      <c r="G716" s="13">
        <v>1464</v>
      </c>
      <c r="H716" s="13">
        <v>1829</v>
      </c>
      <c r="I716" s="14">
        <v>299.30616440663346</v>
      </c>
      <c r="J716" s="15"/>
      <c r="K716" s="16">
        <f t="shared" si="55"/>
        <v>0</v>
      </c>
      <c r="L716" s="16">
        <f t="shared" si="56"/>
        <v>299.30616440663346</v>
      </c>
      <c r="M716" s="16">
        <f t="shared" si="57"/>
        <v>299.3</v>
      </c>
      <c r="N716" s="17">
        <f t="shared" si="58"/>
        <v>438175.2</v>
      </c>
      <c r="O716" s="17">
        <f t="shared" si="59"/>
        <v>547419.70000000007</v>
      </c>
    </row>
    <row r="717" spans="1:15" ht="15" customHeight="1">
      <c r="A717" s="16">
        <v>709</v>
      </c>
      <c r="B717" s="16" t="s">
        <v>1868</v>
      </c>
      <c r="C717" s="18" t="s">
        <v>725</v>
      </c>
      <c r="D717" s="21"/>
      <c r="E717" s="21" t="s">
        <v>2323</v>
      </c>
      <c r="F717" s="24"/>
      <c r="G717" s="13">
        <v>1460</v>
      </c>
      <c r="H717" s="13">
        <v>1824</v>
      </c>
      <c r="I717" s="14">
        <v>853.16953954111113</v>
      </c>
      <c r="J717" s="15"/>
      <c r="K717" s="16">
        <f t="shared" si="55"/>
        <v>0</v>
      </c>
      <c r="L717" s="16">
        <f t="shared" si="56"/>
        <v>853.16953954111113</v>
      </c>
      <c r="M717" s="16">
        <f t="shared" si="57"/>
        <v>853.16</v>
      </c>
      <c r="N717" s="17">
        <f t="shared" si="58"/>
        <v>1245613.5999999999</v>
      </c>
      <c r="O717" s="17">
        <f t="shared" si="59"/>
        <v>1556163.8399999999</v>
      </c>
    </row>
    <row r="718" spans="1:15" ht="15" customHeight="1">
      <c r="A718" s="16">
        <v>710</v>
      </c>
      <c r="B718" s="16" t="s">
        <v>1869</v>
      </c>
      <c r="C718" s="18" t="s">
        <v>726</v>
      </c>
      <c r="D718" s="21"/>
      <c r="E718" s="21" t="s">
        <v>2308</v>
      </c>
      <c r="F718" s="24"/>
      <c r="G718" s="13">
        <v>1451</v>
      </c>
      <c r="H718" s="13">
        <v>1812</v>
      </c>
      <c r="I718" s="14">
        <v>1581.8065156231291</v>
      </c>
      <c r="J718" s="15"/>
      <c r="K718" s="16">
        <f t="shared" si="55"/>
        <v>0</v>
      </c>
      <c r="L718" s="16">
        <f t="shared" si="56"/>
        <v>1581.8065156231291</v>
      </c>
      <c r="M718" s="16">
        <f t="shared" si="57"/>
        <v>1581.8</v>
      </c>
      <c r="N718" s="17">
        <f t="shared" si="58"/>
        <v>2295191.7999999998</v>
      </c>
      <c r="O718" s="17">
        <f t="shared" si="59"/>
        <v>2866221.6</v>
      </c>
    </row>
    <row r="719" spans="1:15" ht="15" customHeight="1">
      <c r="A719" s="16">
        <v>711</v>
      </c>
      <c r="B719" s="16" t="s">
        <v>1870</v>
      </c>
      <c r="C719" s="18" t="s">
        <v>727</v>
      </c>
      <c r="D719" s="21"/>
      <c r="E719" s="21" t="s">
        <v>2308</v>
      </c>
      <c r="F719" s="24"/>
      <c r="G719" s="13">
        <v>1450</v>
      </c>
      <c r="H719" s="13">
        <v>1811</v>
      </c>
      <c r="I719" s="14">
        <v>762.82067554143157</v>
      </c>
      <c r="J719" s="15"/>
      <c r="K719" s="16">
        <f t="shared" si="55"/>
        <v>0</v>
      </c>
      <c r="L719" s="16">
        <f t="shared" si="56"/>
        <v>762.82067554143157</v>
      </c>
      <c r="M719" s="16">
        <f t="shared" si="57"/>
        <v>762.82</v>
      </c>
      <c r="N719" s="17">
        <f t="shared" si="58"/>
        <v>1106089</v>
      </c>
      <c r="O719" s="17">
        <f t="shared" si="59"/>
        <v>1381467.02</v>
      </c>
    </row>
    <row r="720" spans="1:15" ht="15" customHeight="1">
      <c r="A720" s="16">
        <v>712</v>
      </c>
      <c r="B720" s="16" t="s">
        <v>1871</v>
      </c>
      <c r="C720" s="18" t="s">
        <v>728</v>
      </c>
      <c r="D720" s="21"/>
      <c r="E720" s="21" t="s">
        <v>2308</v>
      </c>
      <c r="F720" s="24"/>
      <c r="G720" s="13">
        <v>1448</v>
      </c>
      <c r="H720" s="13">
        <v>1808</v>
      </c>
      <c r="I720" s="14">
        <v>194.11452171531667</v>
      </c>
      <c r="J720" s="15"/>
      <c r="K720" s="16">
        <f t="shared" si="55"/>
        <v>0</v>
      </c>
      <c r="L720" s="16">
        <f t="shared" si="56"/>
        <v>194.11452171531667</v>
      </c>
      <c r="M720" s="16">
        <f t="shared" si="57"/>
        <v>194.11</v>
      </c>
      <c r="N720" s="17">
        <f t="shared" si="58"/>
        <v>281071.28000000003</v>
      </c>
      <c r="O720" s="17">
        <f t="shared" si="59"/>
        <v>350950.88</v>
      </c>
    </row>
    <row r="721" spans="1:15" ht="15" customHeight="1">
      <c r="A721" s="16">
        <v>713</v>
      </c>
      <c r="B721" s="16" t="s">
        <v>1872</v>
      </c>
      <c r="C721" s="18" t="s">
        <v>729</v>
      </c>
      <c r="D721" s="21"/>
      <c r="E721" s="21" t="s">
        <v>2308</v>
      </c>
      <c r="F721" s="24"/>
      <c r="G721" s="13">
        <v>1447</v>
      </c>
      <c r="H721" s="13">
        <v>1807</v>
      </c>
      <c r="I721" s="14">
        <v>618.62071251268753</v>
      </c>
      <c r="J721" s="15"/>
      <c r="K721" s="16">
        <f t="shared" si="55"/>
        <v>0</v>
      </c>
      <c r="L721" s="16">
        <f t="shared" si="56"/>
        <v>618.62071251268753</v>
      </c>
      <c r="M721" s="16">
        <f t="shared" si="57"/>
        <v>618.62</v>
      </c>
      <c r="N721" s="17">
        <f t="shared" si="58"/>
        <v>895143.14</v>
      </c>
      <c r="O721" s="17">
        <f t="shared" si="59"/>
        <v>1117846.3400000001</v>
      </c>
    </row>
    <row r="722" spans="1:15" ht="15" customHeight="1">
      <c r="A722" s="16">
        <v>714</v>
      </c>
      <c r="B722" s="16" t="s">
        <v>1873</v>
      </c>
      <c r="C722" s="18" t="s">
        <v>730</v>
      </c>
      <c r="D722" s="21"/>
      <c r="E722" s="21" t="s">
        <v>2308</v>
      </c>
      <c r="F722" s="24"/>
      <c r="G722" s="13">
        <v>1440</v>
      </c>
      <c r="H722" s="13">
        <v>1800</v>
      </c>
      <c r="I722" s="14">
        <v>96.158362360523824</v>
      </c>
      <c r="J722" s="15"/>
      <c r="K722" s="16">
        <f t="shared" si="55"/>
        <v>0</v>
      </c>
      <c r="L722" s="16">
        <f t="shared" si="56"/>
        <v>96.158362360523824</v>
      </c>
      <c r="M722" s="16">
        <f t="shared" si="57"/>
        <v>96.15</v>
      </c>
      <c r="N722" s="17">
        <f t="shared" si="58"/>
        <v>138456</v>
      </c>
      <c r="O722" s="17">
        <f t="shared" si="59"/>
        <v>173070</v>
      </c>
    </row>
    <row r="723" spans="1:15" ht="15" customHeight="1">
      <c r="A723" s="16">
        <v>715</v>
      </c>
      <c r="B723" s="16" t="s">
        <v>1874</v>
      </c>
      <c r="C723" s="18" t="s">
        <v>731</v>
      </c>
      <c r="D723" s="21"/>
      <c r="E723" s="21" t="s">
        <v>2308</v>
      </c>
      <c r="F723" s="24"/>
      <c r="G723" s="13">
        <v>1440</v>
      </c>
      <c r="H723" s="13">
        <v>1800</v>
      </c>
      <c r="I723" s="14">
        <v>131.15923467811069</v>
      </c>
      <c r="J723" s="15"/>
      <c r="K723" s="16">
        <f t="shared" si="55"/>
        <v>0</v>
      </c>
      <c r="L723" s="16">
        <f t="shared" si="56"/>
        <v>131.15923467811069</v>
      </c>
      <c r="M723" s="16">
        <f t="shared" si="57"/>
        <v>131.15</v>
      </c>
      <c r="N723" s="17">
        <f t="shared" si="58"/>
        <v>188856</v>
      </c>
      <c r="O723" s="17">
        <f t="shared" si="59"/>
        <v>236070</v>
      </c>
    </row>
    <row r="724" spans="1:15" ht="15" customHeight="1">
      <c r="A724" s="16">
        <v>716</v>
      </c>
      <c r="B724" s="16" t="s">
        <v>1875</v>
      </c>
      <c r="C724" s="18" t="s">
        <v>732</v>
      </c>
      <c r="D724" s="21"/>
      <c r="E724" s="21" t="s">
        <v>2318</v>
      </c>
      <c r="F724" s="24"/>
      <c r="G724" s="13">
        <v>124</v>
      </c>
      <c r="H724" s="13">
        <v>153</v>
      </c>
      <c r="I724" s="14">
        <v>473.20424100602827</v>
      </c>
      <c r="J724" s="15"/>
      <c r="K724" s="16">
        <f t="shared" si="55"/>
        <v>0</v>
      </c>
      <c r="L724" s="16">
        <f t="shared" si="56"/>
        <v>473.20424100602827</v>
      </c>
      <c r="M724" s="16">
        <f t="shared" si="57"/>
        <v>473.2</v>
      </c>
      <c r="N724" s="17">
        <f t="shared" si="58"/>
        <v>58676.799999999996</v>
      </c>
      <c r="O724" s="17">
        <f t="shared" si="59"/>
        <v>72399.599999999991</v>
      </c>
    </row>
    <row r="725" spans="1:15" ht="15" customHeight="1">
      <c r="A725" s="16">
        <v>717</v>
      </c>
      <c r="B725" s="16" t="s">
        <v>1876</v>
      </c>
      <c r="C725" s="18" t="s">
        <v>733</v>
      </c>
      <c r="D725" s="21"/>
      <c r="E725" s="21" t="s">
        <v>2308</v>
      </c>
      <c r="F725" s="24"/>
      <c r="G725" s="13">
        <v>1410</v>
      </c>
      <c r="H725" s="13">
        <v>1761</v>
      </c>
      <c r="I725" s="14">
        <v>341.47310124115802</v>
      </c>
      <c r="J725" s="15"/>
      <c r="K725" s="16">
        <f t="shared" si="55"/>
        <v>0</v>
      </c>
      <c r="L725" s="16">
        <f t="shared" si="56"/>
        <v>341.47310124115802</v>
      </c>
      <c r="M725" s="16">
        <f t="shared" si="57"/>
        <v>341.47</v>
      </c>
      <c r="N725" s="17">
        <f t="shared" si="58"/>
        <v>481472.7</v>
      </c>
      <c r="O725" s="17">
        <f t="shared" si="59"/>
        <v>601328.67000000004</v>
      </c>
    </row>
    <row r="726" spans="1:15" ht="15" customHeight="1">
      <c r="A726" s="16">
        <v>718</v>
      </c>
      <c r="B726" s="16" t="s">
        <v>1877</v>
      </c>
      <c r="C726" s="18" t="s">
        <v>734</v>
      </c>
      <c r="D726" s="21"/>
      <c r="E726" s="21" t="s">
        <v>2308</v>
      </c>
      <c r="F726" s="24"/>
      <c r="G726" s="13">
        <v>1402</v>
      </c>
      <c r="H726" s="13">
        <v>1751</v>
      </c>
      <c r="I726" s="14">
        <v>13345.1932312923</v>
      </c>
      <c r="J726" s="15"/>
      <c r="K726" s="16">
        <f t="shared" si="55"/>
        <v>0</v>
      </c>
      <c r="L726" s="16">
        <f t="shared" si="56"/>
        <v>13345.1932312923</v>
      </c>
      <c r="M726" s="16">
        <f t="shared" si="57"/>
        <v>13345.19</v>
      </c>
      <c r="N726" s="17">
        <f t="shared" si="58"/>
        <v>18709956.379999999</v>
      </c>
      <c r="O726" s="17">
        <f t="shared" si="59"/>
        <v>23367427.690000001</v>
      </c>
    </row>
    <row r="727" spans="1:15" ht="15" customHeight="1">
      <c r="A727" s="16">
        <v>719</v>
      </c>
      <c r="B727" s="16" t="s">
        <v>1878</v>
      </c>
      <c r="C727" s="18" t="s">
        <v>735</v>
      </c>
      <c r="D727" s="21"/>
      <c r="E727" s="21" t="s">
        <v>2308</v>
      </c>
      <c r="F727" s="24"/>
      <c r="G727" s="13">
        <v>1400</v>
      </c>
      <c r="H727" s="13">
        <v>1748</v>
      </c>
      <c r="I727" s="14">
        <v>4650.2936329652039</v>
      </c>
      <c r="J727" s="15"/>
      <c r="K727" s="16">
        <f t="shared" si="55"/>
        <v>0</v>
      </c>
      <c r="L727" s="16">
        <f t="shared" si="56"/>
        <v>4650.2936329652039</v>
      </c>
      <c r="M727" s="16">
        <f t="shared" si="57"/>
        <v>4650.29</v>
      </c>
      <c r="N727" s="17">
        <f t="shared" si="58"/>
        <v>6510406</v>
      </c>
      <c r="O727" s="17">
        <f t="shared" si="59"/>
        <v>8128706.9199999999</v>
      </c>
    </row>
    <row r="728" spans="1:15" ht="15" customHeight="1">
      <c r="A728" s="16">
        <v>720</v>
      </c>
      <c r="B728" s="16" t="s">
        <v>1879</v>
      </c>
      <c r="C728" s="18" t="s">
        <v>736</v>
      </c>
      <c r="D728" s="21"/>
      <c r="E728" s="21" t="s">
        <v>2308</v>
      </c>
      <c r="F728" s="24"/>
      <c r="G728" s="13">
        <v>701</v>
      </c>
      <c r="H728" s="13">
        <v>875</v>
      </c>
      <c r="I728" s="14">
        <v>429.04761781423298</v>
      </c>
      <c r="J728" s="15"/>
      <c r="K728" s="16">
        <f t="shared" si="55"/>
        <v>0</v>
      </c>
      <c r="L728" s="16">
        <f t="shared" si="56"/>
        <v>429.04761781423298</v>
      </c>
      <c r="M728" s="16">
        <f t="shared" si="57"/>
        <v>429.04</v>
      </c>
      <c r="N728" s="17">
        <f t="shared" si="58"/>
        <v>300757.04000000004</v>
      </c>
      <c r="O728" s="17">
        <f t="shared" si="59"/>
        <v>375410</v>
      </c>
    </row>
    <row r="729" spans="1:15" ht="15" customHeight="1">
      <c r="A729" s="16">
        <v>721</v>
      </c>
      <c r="B729" s="16" t="s">
        <v>1880</v>
      </c>
      <c r="C729" s="18" t="s">
        <v>737</v>
      </c>
      <c r="D729" s="21"/>
      <c r="E729" s="21" t="s">
        <v>2308</v>
      </c>
      <c r="F729" s="24"/>
      <c r="G729" s="13">
        <v>1396</v>
      </c>
      <c r="H729" s="13">
        <v>1743</v>
      </c>
      <c r="I729" s="14">
        <v>8.1691206538980623</v>
      </c>
      <c r="J729" s="15"/>
      <c r="K729" s="16">
        <f t="shared" si="55"/>
        <v>0</v>
      </c>
      <c r="L729" s="16">
        <f t="shared" si="56"/>
        <v>8.1691206538980623</v>
      </c>
      <c r="M729" s="16">
        <f t="shared" si="57"/>
        <v>8.16</v>
      </c>
      <c r="N729" s="17">
        <f t="shared" si="58"/>
        <v>11391.36</v>
      </c>
      <c r="O729" s="17">
        <f t="shared" si="59"/>
        <v>14222.880000000001</v>
      </c>
    </row>
    <row r="730" spans="1:15" ht="15" customHeight="1">
      <c r="A730" s="16">
        <v>722</v>
      </c>
      <c r="B730" s="16" t="s">
        <v>1881</v>
      </c>
      <c r="C730" s="18" t="s">
        <v>738</v>
      </c>
      <c r="D730" s="21"/>
      <c r="E730" s="21" t="s">
        <v>2308</v>
      </c>
      <c r="F730" s="24"/>
      <c r="G730" s="13">
        <v>1395</v>
      </c>
      <c r="H730" s="13">
        <v>1741</v>
      </c>
      <c r="I730" s="14">
        <v>687.42549143450606</v>
      </c>
      <c r="J730" s="15"/>
      <c r="K730" s="16">
        <f t="shared" si="55"/>
        <v>0</v>
      </c>
      <c r="L730" s="16">
        <f t="shared" si="56"/>
        <v>687.42549143450606</v>
      </c>
      <c r="M730" s="16">
        <f t="shared" si="57"/>
        <v>687.42</v>
      </c>
      <c r="N730" s="17">
        <f t="shared" si="58"/>
        <v>958950.89999999991</v>
      </c>
      <c r="O730" s="17">
        <f t="shared" si="59"/>
        <v>1196798.22</v>
      </c>
    </row>
    <row r="731" spans="1:15" ht="15" customHeight="1">
      <c r="A731" s="16">
        <v>723</v>
      </c>
      <c r="B731" s="16" t="s">
        <v>1882</v>
      </c>
      <c r="C731" s="18" t="s">
        <v>739</v>
      </c>
      <c r="D731" s="21"/>
      <c r="E731" s="21" t="s">
        <v>2308</v>
      </c>
      <c r="F731" s="24"/>
      <c r="G731" s="13">
        <v>1387</v>
      </c>
      <c r="H731" s="13">
        <v>1732</v>
      </c>
      <c r="I731" s="14">
        <v>605.76232815237415</v>
      </c>
      <c r="J731" s="15"/>
      <c r="K731" s="16">
        <f t="shared" si="55"/>
        <v>0</v>
      </c>
      <c r="L731" s="16">
        <f t="shared" si="56"/>
        <v>605.76232815237415</v>
      </c>
      <c r="M731" s="16">
        <f t="shared" si="57"/>
        <v>605.76</v>
      </c>
      <c r="N731" s="17">
        <f t="shared" si="58"/>
        <v>840189.12</v>
      </c>
      <c r="O731" s="17">
        <f t="shared" si="59"/>
        <v>1049176.32</v>
      </c>
    </row>
    <row r="732" spans="1:15" ht="15" customHeight="1">
      <c r="A732" s="16">
        <v>724</v>
      </c>
      <c r="B732" s="16" t="s">
        <v>1883</v>
      </c>
      <c r="C732" s="18" t="s">
        <v>740</v>
      </c>
      <c r="D732" s="21"/>
      <c r="E732" s="21" t="s">
        <v>2308</v>
      </c>
      <c r="F732" s="24"/>
      <c r="G732" s="13">
        <v>694</v>
      </c>
      <c r="H732" s="13">
        <v>866</v>
      </c>
      <c r="I732" s="14">
        <v>353.22043176825116</v>
      </c>
      <c r="J732" s="15"/>
      <c r="K732" s="16">
        <f t="shared" si="55"/>
        <v>0</v>
      </c>
      <c r="L732" s="16">
        <f t="shared" si="56"/>
        <v>353.22043176825116</v>
      </c>
      <c r="M732" s="16">
        <f t="shared" si="57"/>
        <v>353.22</v>
      </c>
      <c r="N732" s="17">
        <f t="shared" si="58"/>
        <v>245134.68000000002</v>
      </c>
      <c r="O732" s="17">
        <f t="shared" si="59"/>
        <v>305888.52</v>
      </c>
    </row>
    <row r="733" spans="1:15" ht="15" customHeight="1">
      <c r="A733" s="16">
        <v>725</v>
      </c>
      <c r="B733" s="16" t="s">
        <v>1884</v>
      </c>
      <c r="C733" s="18" t="s">
        <v>741</v>
      </c>
      <c r="D733" s="21"/>
      <c r="E733" s="21" t="s">
        <v>2308</v>
      </c>
      <c r="F733" s="24"/>
      <c r="G733" s="13">
        <v>1384</v>
      </c>
      <c r="H733" s="13">
        <v>1729</v>
      </c>
      <c r="I733" s="14">
        <v>94.663422925631039</v>
      </c>
      <c r="J733" s="15"/>
      <c r="K733" s="16">
        <f t="shared" si="55"/>
        <v>0</v>
      </c>
      <c r="L733" s="16">
        <f t="shared" si="56"/>
        <v>94.663422925631039</v>
      </c>
      <c r="M733" s="16">
        <f t="shared" si="57"/>
        <v>94.66</v>
      </c>
      <c r="N733" s="17">
        <f t="shared" si="58"/>
        <v>131009.44</v>
      </c>
      <c r="O733" s="17">
        <f t="shared" si="59"/>
        <v>163667.13999999998</v>
      </c>
    </row>
    <row r="734" spans="1:15" ht="15" customHeight="1">
      <c r="A734" s="16">
        <v>726</v>
      </c>
      <c r="B734" s="16" t="s">
        <v>1885</v>
      </c>
      <c r="C734" s="18" t="s">
        <v>742</v>
      </c>
      <c r="D734" s="21"/>
      <c r="E734" s="21" t="s">
        <v>2308</v>
      </c>
      <c r="F734" s="24"/>
      <c r="G734" s="13">
        <v>1375</v>
      </c>
      <c r="H734" s="13">
        <v>1717</v>
      </c>
      <c r="I734" s="14">
        <v>7434.692440970779</v>
      </c>
      <c r="J734" s="15"/>
      <c r="K734" s="16">
        <f t="shared" si="55"/>
        <v>0</v>
      </c>
      <c r="L734" s="16">
        <f t="shared" si="56"/>
        <v>7434.692440970779</v>
      </c>
      <c r="M734" s="16">
        <f t="shared" si="57"/>
        <v>7434.69</v>
      </c>
      <c r="N734" s="17">
        <f t="shared" si="58"/>
        <v>10222698.75</v>
      </c>
      <c r="O734" s="17">
        <f t="shared" si="59"/>
        <v>12765362.729999999</v>
      </c>
    </row>
    <row r="735" spans="1:15" ht="15" customHeight="1">
      <c r="A735" s="16">
        <v>727</v>
      </c>
      <c r="B735" s="16" t="s">
        <v>1886</v>
      </c>
      <c r="C735" s="18" t="s">
        <v>743</v>
      </c>
      <c r="D735" s="21"/>
      <c r="E735" s="21" t="s">
        <v>2318</v>
      </c>
      <c r="F735" s="24"/>
      <c r="G735" s="13">
        <v>267</v>
      </c>
      <c r="H735" s="13">
        <v>333</v>
      </c>
      <c r="I735" s="14">
        <v>516.5622148934234</v>
      </c>
      <c r="J735" s="15"/>
      <c r="K735" s="16">
        <f t="shared" si="55"/>
        <v>0</v>
      </c>
      <c r="L735" s="16">
        <f t="shared" si="56"/>
        <v>516.5622148934234</v>
      </c>
      <c r="M735" s="16">
        <f t="shared" si="57"/>
        <v>516.55999999999995</v>
      </c>
      <c r="N735" s="17">
        <f t="shared" si="58"/>
        <v>137921.51999999999</v>
      </c>
      <c r="O735" s="17">
        <f t="shared" si="59"/>
        <v>172014.47999999998</v>
      </c>
    </row>
    <row r="736" spans="1:15" ht="15" customHeight="1">
      <c r="A736" s="16">
        <v>728</v>
      </c>
      <c r="B736" s="16" t="s">
        <v>1887</v>
      </c>
      <c r="C736" s="18" t="s">
        <v>744</v>
      </c>
      <c r="D736" s="21"/>
      <c r="E736" s="21" t="s">
        <v>2308</v>
      </c>
      <c r="F736" s="24"/>
      <c r="G736" s="13">
        <v>1371</v>
      </c>
      <c r="H736" s="13">
        <v>1712</v>
      </c>
      <c r="I736" s="14">
        <v>2333.1150169237758</v>
      </c>
      <c r="J736" s="15"/>
      <c r="K736" s="16">
        <f t="shared" si="55"/>
        <v>0</v>
      </c>
      <c r="L736" s="16">
        <f t="shared" si="56"/>
        <v>2333.1150169237758</v>
      </c>
      <c r="M736" s="16">
        <f t="shared" si="57"/>
        <v>2333.11</v>
      </c>
      <c r="N736" s="17">
        <f t="shared" si="58"/>
        <v>3198693.81</v>
      </c>
      <c r="O736" s="17">
        <f t="shared" si="59"/>
        <v>3994284.3200000003</v>
      </c>
    </row>
    <row r="737" spans="1:15" ht="15" customHeight="1">
      <c r="A737" s="16">
        <v>729</v>
      </c>
      <c r="B737" s="16" t="s">
        <v>1888</v>
      </c>
      <c r="C737" s="18" t="s">
        <v>745</v>
      </c>
      <c r="D737" s="21"/>
      <c r="E737" s="21" t="s">
        <v>2308</v>
      </c>
      <c r="F737" s="24"/>
      <c r="G737" s="13">
        <v>1369</v>
      </c>
      <c r="H737" s="13">
        <v>1708</v>
      </c>
      <c r="I737" s="14">
        <v>848.88800074461949</v>
      </c>
      <c r="J737" s="15"/>
      <c r="K737" s="16">
        <f t="shared" si="55"/>
        <v>0</v>
      </c>
      <c r="L737" s="16">
        <f t="shared" si="56"/>
        <v>848.88800074461949</v>
      </c>
      <c r="M737" s="16">
        <f t="shared" si="57"/>
        <v>848.88</v>
      </c>
      <c r="N737" s="17">
        <f t="shared" si="58"/>
        <v>1162116.72</v>
      </c>
      <c r="O737" s="17">
        <f t="shared" si="59"/>
        <v>1449887.04</v>
      </c>
    </row>
    <row r="738" spans="1:15" ht="15" customHeight="1">
      <c r="A738" s="16">
        <v>730</v>
      </c>
      <c r="B738" s="16" t="s">
        <v>1889</v>
      </c>
      <c r="C738" s="18" t="s">
        <v>746</v>
      </c>
      <c r="D738" s="21"/>
      <c r="E738" s="21" t="s">
        <v>2308</v>
      </c>
      <c r="F738" s="24"/>
      <c r="G738" s="13">
        <v>1346</v>
      </c>
      <c r="H738" s="13">
        <v>1681</v>
      </c>
      <c r="I738" s="14">
        <v>2.1314942910406982</v>
      </c>
      <c r="J738" s="15"/>
      <c r="K738" s="16">
        <f t="shared" si="55"/>
        <v>0</v>
      </c>
      <c r="L738" s="16">
        <f t="shared" si="56"/>
        <v>2.1314942910406982</v>
      </c>
      <c r="M738" s="16">
        <f t="shared" si="57"/>
        <v>2.13</v>
      </c>
      <c r="N738" s="17">
        <f t="shared" si="58"/>
        <v>2866.98</v>
      </c>
      <c r="O738" s="17">
        <f t="shared" si="59"/>
        <v>3580.5299999999997</v>
      </c>
    </row>
    <row r="739" spans="1:15" ht="15" customHeight="1">
      <c r="A739" s="26">
        <v>731</v>
      </c>
      <c r="B739" s="26" t="s">
        <v>1890</v>
      </c>
      <c r="C739" s="27" t="s">
        <v>747</v>
      </c>
      <c r="D739" s="28"/>
      <c r="E739" s="28" t="s">
        <v>2308</v>
      </c>
      <c r="F739" s="29" t="s">
        <v>2345</v>
      </c>
      <c r="G739" s="30">
        <v>1335</v>
      </c>
      <c r="H739" s="30">
        <v>1667</v>
      </c>
      <c r="I739" s="31">
        <v>35.909999999999997</v>
      </c>
      <c r="J739" s="32"/>
      <c r="K739" s="26">
        <f t="shared" si="55"/>
        <v>0</v>
      </c>
      <c r="L739" s="26">
        <f t="shared" si="56"/>
        <v>35.909999999999997</v>
      </c>
      <c r="M739" s="26">
        <f t="shared" si="57"/>
        <v>35.909999999999997</v>
      </c>
      <c r="N739" s="33">
        <f t="shared" si="58"/>
        <v>47939.85</v>
      </c>
      <c r="O739" s="33">
        <f t="shared" si="59"/>
        <v>59861.969999999994</v>
      </c>
    </row>
    <row r="740" spans="1:15" ht="15" customHeight="1">
      <c r="A740" s="16">
        <v>732</v>
      </c>
      <c r="B740" s="16" t="s">
        <v>1891</v>
      </c>
      <c r="C740" s="18" t="s">
        <v>748</v>
      </c>
      <c r="D740" s="21"/>
      <c r="E740" s="21" t="s">
        <v>2308</v>
      </c>
      <c r="F740" s="24"/>
      <c r="G740" s="13">
        <v>1326</v>
      </c>
      <c r="H740" s="13">
        <v>1656</v>
      </c>
      <c r="I740" s="14">
        <v>251.48739203115935</v>
      </c>
      <c r="J740" s="15"/>
      <c r="K740" s="16">
        <f t="shared" si="55"/>
        <v>0</v>
      </c>
      <c r="L740" s="16">
        <f t="shared" si="56"/>
        <v>251.48739203115935</v>
      </c>
      <c r="M740" s="16">
        <f t="shared" si="57"/>
        <v>251.48</v>
      </c>
      <c r="N740" s="17">
        <f t="shared" si="58"/>
        <v>333462.48</v>
      </c>
      <c r="O740" s="17">
        <f t="shared" si="59"/>
        <v>416450.88</v>
      </c>
    </row>
    <row r="741" spans="1:15" ht="15" customHeight="1">
      <c r="A741" s="16">
        <v>733</v>
      </c>
      <c r="B741" s="16" t="s">
        <v>1892</v>
      </c>
      <c r="C741" s="18" t="s">
        <v>749</v>
      </c>
      <c r="D741" s="21"/>
      <c r="E741" s="21" t="s">
        <v>2308</v>
      </c>
      <c r="F741" s="24"/>
      <c r="G741" s="13">
        <v>1323</v>
      </c>
      <c r="H741" s="13">
        <v>1652</v>
      </c>
      <c r="I741" s="14">
        <v>489.68359112532295</v>
      </c>
      <c r="J741" s="15"/>
      <c r="K741" s="16">
        <f t="shared" si="55"/>
        <v>0</v>
      </c>
      <c r="L741" s="16">
        <f t="shared" si="56"/>
        <v>489.68359112532295</v>
      </c>
      <c r="M741" s="16">
        <f t="shared" si="57"/>
        <v>489.68</v>
      </c>
      <c r="N741" s="17">
        <f t="shared" si="58"/>
        <v>647846.64</v>
      </c>
      <c r="O741" s="17">
        <f t="shared" si="59"/>
        <v>808951.36</v>
      </c>
    </row>
    <row r="742" spans="1:15" ht="15" customHeight="1">
      <c r="A742" s="16">
        <v>734</v>
      </c>
      <c r="B742" s="16" t="s">
        <v>1893</v>
      </c>
      <c r="C742" s="18" t="s">
        <v>750</v>
      </c>
      <c r="D742" s="21"/>
      <c r="E742" s="21" t="s">
        <v>2308</v>
      </c>
      <c r="F742" s="24"/>
      <c r="G742" s="13">
        <v>1320</v>
      </c>
      <c r="H742" s="13">
        <v>1649</v>
      </c>
      <c r="I742" s="14">
        <v>118.42813755515266</v>
      </c>
      <c r="J742" s="15"/>
      <c r="K742" s="16">
        <f t="shared" si="55"/>
        <v>0</v>
      </c>
      <c r="L742" s="16">
        <f t="shared" si="56"/>
        <v>118.42813755515266</v>
      </c>
      <c r="M742" s="16">
        <f t="shared" si="57"/>
        <v>118.42</v>
      </c>
      <c r="N742" s="17">
        <f t="shared" si="58"/>
        <v>156314.4</v>
      </c>
      <c r="O742" s="17">
        <f t="shared" si="59"/>
        <v>195274.58000000002</v>
      </c>
    </row>
    <row r="743" spans="1:15" ht="15" customHeight="1">
      <c r="A743" s="16">
        <v>735</v>
      </c>
      <c r="B743" s="16" t="s">
        <v>1894</v>
      </c>
      <c r="C743" s="18" t="s">
        <v>751</v>
      </c>
      <c r="D743" s="21"/>
      <c r="E743" s="21" t="s">
        <v>2308</v>
      </c>
      <c r="F743" s="24"/>
      <c r="G743" s="13">
        <v>1311</v>
      </c>
      <c r="H743" s="13">
        <v>1637</v>
      </c>
      <c r="I743" s="14">
        <v>902.31184667932166</v>
      </c>
      <c r="J743" s="15"/>
      <c r="K743" s="16">
        <f t="shared" si="55"/>
        <v>0</v>
      </c>
      <c r="L743" s="16">
        <f t="shared" si="56"/>
        <v>902.31184667932166</v>
      </c>
      <c r="M743" s="16">
        <f t="shared" si="57"/>
        <v>902.31</v>
      </c>
      <c r="N743" s="17">
        <f t="shared" si="58"/>
        <v>1182928.4099999999</v>
      </c>
      <c r="O743" s="17">
        <f t="shared" si="59"/>
        <v>1477081.47</v>
      </c>
    </row>
    <row r="744" spans="1:15" ht="15" customHeight="1">
      <c r="A744" s="16">
        <v>736</v>
      </c>
      <c r="B744" s="16" t="s">
        <v>1895</v>
      </c>
      <c r="C744" s="18" t="s">
        <v>752</v>
      </c>
      <c r="D744" s="21"/>
      <c r="E744" s="21" t="s">
        <v>2308</v>
      </c>
      <c r="F744" s="24"/>
      <c r="G744" s="13">
        <v>1301</v>
      </c>
      <c r="H744" s="13">
        <v>1624</v>
      </c>
      <c r="I744" s="14">
        <v>1191.9880678860995</v>
      </c>
      <c r="J744" s="15"/>
      <c r="K744" s="16">
        <f t="shared" si="55"/>
        <v>0</v>
      </c>
      <c r="L744" s="16">
        <f t="shared" si="56"/>
        <v>1191.9880678860995</v>
      </c>
      <c r="M744" s="16">
        <f t="shared" si="57"/>
        <v>1191.98</v>
      </c>
      <c r="N744" s="17">
        <f t="shared" si="58"/>
        <v>1550765.98</v>
      </c>
      <c r="O744" s="17">
        <f t="shared" si="59"/>
        <v>1935775.52</v>
      </c>
    </row>
    <row r="745" spans="1:15" ht="15" customHeight="1">
      <c r="A745" s="16">
        <v>737</v>
      </c>
      <c r="B745" s="16" t="s">
        <v>1896</v>
      </c>
      <c r="C745" s="18" t="s">
        <v>753</v>
      </c>
      <c r="D745" s="21"/>
      <c r="E745" s="21" t="s">
        <v>2308</v>
      </c>
      <c r="F745" s="24"/>
      <c r="G745" s="13">
        <v>1274</v>
      </c>
      <c r="H745" s="13">
        <v>1592</v>
      </c>
      <c r="I745" s="14">
        <v>1142.9149100460434</v>
      </c>
      <c r="J745" s="15"/>
      <c r="K745" s="16">
        <f t="shared" si="55"/>
        <v>0</v>
      </c>
      <c r="L745" s="16">
        <f t="shared" si="56"/>
        <v>1142.9149100460434</v>
      </c>
      <c r="M745" s="16">
        <f t="shared" si="57"/>
        <v>1142.9100000000001</v>
      </c>
      <c r="N745" s="17">
        <f t="shared" si="58"/>
        <v>1456067.34</v>
      </c>
      <c r="O745" s="17">
        <f t="shared" si="59"/>
        <v>1819512.7200000002</v>
      </c>
    </row>
    <row r="746" spans="1:15" ht="15" customHeight="1">
      <c r="A746" s="16">
        <v>738</v>
      </c>
      <c r="B746" s="16" t="s">
        <v>1897</v>
      </c>
      <c r="C746" s="18" t="s">
        <v>754</v>
      </c>
      <c r="D746" s="21"/>
      <c r="E746" s="21" t="s">
        <v>2308</v>
      </c>
      <c r="F746" s="24"/>
      <c r="G746" s="13">
        <v>1274</v>
      </c>
      <c r="H746" s="13">
        <v>1589</v>
      </c>
      <c r="I746" s="14">
        <v>87.202964608976032</v>
      </c>
      <c r="J746" s="15"/>
      <c r="K746" s="16">
        <f t="shared" si="55"/>
        <v>0</v>
      </c>
      <c r="L746" s="16">
        <f t="shared" si="56"/>
        <v>87.202964608976032</v>
      </c>
      <c r="M746" s="16">
        <f t="shared" si="57"/>
        <v>87.2</v>
      </c>
      <c r="N746" s="17">
        <f t="shared" si="58"/>
        <v>111092.8</v>
      </c>
      <c r="O746" s="17">
        <f t="shared" si="59"/>
        <v>138560.80000000002</v>
      </c>
    </row>
    <row r="747" spans="1:15" ht="15" customHeight="1">
      <c r="A747" s="16">
        <v>739</v>
      </c>
      <c r="B747" s="16" t="s">
        <v>1898</v>
      </c>
      <c r="C747" s="18" t="s">
        <v>755</v>
      </c>
      <c r="D747" s="21"/>
      <c r="E747" s="21" t="s">
        <v>2308</v>
      </c>
      <c r="F747" s="24"/>
      <c r="G747" s="13">
        <v>622</v>
      </c>
      <c r="H747" s="13">
        <v>776</v>
      </c>
      <c r="I747" s="14">
        <v>73.917521477538074</v>
      </c>
      <c r="J747" s="15"/>
      <c r="K747" s="16">
        <f t="shared" si="55"/>
        <v>0</v>
      </c>
      <c r="L747" s="16">
        <f t="shared" si="56"/>
        <v>73.917521477538074</v>
      </c>
      <c r="M747" s="16">
        <f t="shared" si="57"/>
        <v>73.91</v>
      </c>
      <c r="N747" s="17">
        <f t="shared" si="58"/>
        <v>45972.02</v>
      </c>
      <c r="O747" s="17">
        <f t="shared" si="59"/>
        <v>57354.159999999996</v>
      </c>
    </row>
    <row r="748" spans="1:15" ht="15" customHeight="1">
      <c r="A748" s="16">
        <v>740</v>
      </c>
      <c r="B748" s="16" t="s">
        <v>1899</v>
      </c>
      <c r="C748" s="18" t="s">
        <v>756</v>
      </c>
      <c r="D748" s="21"/>
      <c r="E748" s="21" t="s">
        <v>2308</v>
      </c>
      <c r="F748" s="24"/>
      <c r="G748" s="13">
        <v>1234</v>
      </c>
      <c r="H748" s="13">
        <v>1540</v>
      </c>
      <c r="I748" s="14">
        <v>285.14638778018468</v>
      </c>
      <c r="J748" s="15"/>
      <c r="K748" s="16">
        <f t="shared" si="55"/>
        <v>0</v>
      </c>
      <c r="L748" s="16">
        <f t="shared" si="56"/>
        <v>285.14638778018468</v>
      </c>
      <c r="M748" s="16">
        <f t="shared" si="57"/>
        <v>285.14</v>
      </c>
      <c r="N748" s="17">
        <f t="shared" si="58"/>
        <v>351862.76</v>
      </c>
      <c r="O748" s="17">
        <f t="shared" si="59"/>
        <v>439115.6</v>
      </c>
    </row>
    <row r="749" spans="1:15" ht="15" customHeight="1">
      <c r="A749" s="16">
        <v>741</v>
      </c>
      <c r="B749" s="16" t="s">
        <v>1900</v>
      </c>
      <c r="C749" s="18" t="s">
        <v>757</v>
      </c>
      <c r="D749" s="21"/>
      <c r="E749" s="21" t="s">
        <v>2308</v>
      </c>
      <c r="F749" s="24"/>
      <c r="G749" s="13">
        <v>1229</v>
      </c>
      <c r="H749" s="13">
        <v>1534</v>
      </c>
      <c r="I749" s="14">
        <v>1506.9155723846575</v>
      </c>
      <c r="J749" s="15"/>
      <c r="K749" s="16">
        <f t="shared" si="55"/>
        <v>0</v>
      </c>
      <c r="L749" s="16">
        <f t="shared" si="56"/>
        <v>1506.9155723846575</v>
      </c>
      <c r="M749" s="16">
        <f t="shared" si="57"/>
        <v>1506.91</v>
      </c>
      <c r="N749" s="17">
        <f t="shared" si="58"/>
        <v>1851992.3900000001</v>
      </c>
      <c r="O749" s="17">
        <f t="shared" si="59"/>
        <v>2311599.94</v>
      </c>
    </row>
    <row r="750" spans="1:15" ht="15" customHeight="1">
      <c r="A750" s="16">
        <v>742</v>
      </c>
      <c r="B750" s="16" t="s">
        <v>1901</v>
      </c>
      <c r="C750" s="18" t="s">
        <v>758</v>
      </c>
      <c r="D750" s="21"/>
      <c r="E750" s="21" t="s">
        <v>2308</v>
      </c>
      <c r="F750" s="24"/>
      <c r="G750" s="13">
        <v>1222</v>
      </c>
      <c r="H750" s="13">
        <v>1526</v>
      </c>
      <c r="I750" s="14">
        <v>265.87268706337602</v>
      </c>
      <c r="J750" s="15"/>
      <c r="K750" s="16">
        <f t="shared" si="55"/>
        <v>0</v>
      </c>
      <c r="L750" s="16">
        <f t="shared" si="56"/>
        <v>265.87268706337602</v>
      </c>
      <c r="M750" s="16">
        <f t="shared" si="57"/>
        <v>265.87</v>
      </c>
      <c r="N750" s="17">
        <f t="shared" si="58"/>
        <v>324893.14</v>
      </c>
      <c r="O750" s="17">
        <f t="shared" si="59"/>
        <v>405717.62</v>
      </c>
    </row>
    <row r="751" spans="1:15" ht="15" customHeight="1">
      <c r="A751" s="16">
        <v>743</v>
      </c>
      <c r="B751" s="16" t="s">
        <v>1902</v>
      </c>
      <c r="C751" s="18" t="s">
        <v>759</v>
      </c>
      <c r="D751" s="21"/>
      <c r="E751" s="21" t="s">
        <v>2308</v>
      </c>
      <c r="F751" s="24"/>
      <c r="G751" s="13">
        <v>1196</v>
      </c>
      <c r="H751" s="13">
        <v>1493</v>
      </c>
      <c r="I751" s="14">
        <v>25712.66524385407</v>
      </c>
      <c r="J751" s="15"/>
      <c r="K751" s="16">
        <f t="shared" si="55"/>
        <v>0</v>
      </c>
      <c r="L751" s="16">
        <f t="shared" si="56"/>
        <v>25712.66524385407</v>
      </c>
      <c r="M751" s="16">
        <f t="shared" si="57"/>
        <v>25712.66</v>
      </c>
      <c r="N751" s="17">
        <f t="shared" si="58"/>
        <v>30752341.359999999</v>
      </c>
      <c r="O751" s="17">
        <f t="shared" si="59"/>
        <v>38389001.380000003</v>
      </c>
    </row>
    <row r="752" spans="1:15" ht="15" customHeight="1">
      <c r="A752" s="16">
        <v>744</v>
      </c>
      <c r="B752" s="16" t="s">
        <v>1903</v>
      </c>
      <c r="C752" s="18" t="s">
        <v>760</v>
      </c>
      <c r="D752" s="21"/>
      <c r="E752" s="21" t="s">
        <v>2308</v>
      </c>
      <c r="F752" s="24"/>
      <c r="G752" s="13">
        <v>1190</v>
      </c>
      <c r="H752" s="13">
        <v>1487</v>
      </c>
      <c r="I752" s="14">
        <v>203.17907244373117</v>
      </c>
      <c r="J752" s="15"/>
      <c r="K752" s="16">
        <f t="shared" si="55"/>
        <v>0</v>
      </c>
      <c r="L752" s="16">
        <f t="shared" si="56"/>
        <v>203.17907244373117</v>
      </c>
      <c r="M752" s="16">
        <f t="shared" si="57"/>
        <v>203.17</v>
      </c>
      <c r="N752" s="17">
        <f t="shared" si="58"/>
        <v>241772.3</v>
      </c>
      <c r="O752" s="17">
        <f t="shared" si="59"/>
        <v>302113.78999999998</v>
      </c>
    </row>
    <row r="753" spans="1:15" ht="15" customHeight="1">
      <c r="A753" s="16">
        <v>745</v>
      </c>
      <c r="B753" s="16" t="s">
        <v>1904</v>
      </c>
      <c r="C753" s="18" t="s">
        <v>761</v>
      </c>
      <c r="D753" s="21"/>
      <c r="E753" s="21" t="s">
        <v>2308</v>
      </c>
      <c r="F753" s="24"/>
      <c r="G753" s="13">
        <v>592</v>
      </c>
      <c r="H753" s="13">
        <v>738</v>
      </c>
      <c r="I753" s="14">
        <v>5262.6243441877104</v>
      </c>
      <c r="J753" s="15"/>
      <c r="K753" s="16">
        <f t="shared" si="55"/>
        <v>0</v>
      </c>
      <c r="L753" s="16">
        <f t="shared" si="56"/>
        <v>5262.6243441877104</v>
      </c>
      <c r="M753" s="16">
        <f t="shared" si="57"/>
        <v>5262.62</v>
      </c>
      <c r="N753" s="17">
        <f t="shared" si="58"/>
        <v>3115471.04</v>
      </c>
      <c r="O753" s="17">
        <f t="shared" si="59"/>
        <v>3883813.56</v>
      </c>
    </row>
    <row r="754" spans="1:15" ht="15" customHeight="1">
      <c r="A754" s="16">
        <v>746</v>
      </c>
      <c r="B754" s="16" t="s">
        <v>1905</v>
      </c>
      <c r="C754" s="18" t="s">
        <v>762</v>
      </c>
      <c r="D754" s="21"/>
      <c r="E754" s="21" t="s">
        <v>2318</v>
      </c>
      <c r="F754" s="24"/>
      <c r="G754" s="13">
        <v>174</v>
      </c>
      <c r="H754" s="13">
        <v>217</v>
      </c>
      <c r="I754" s="14">
        <v>781.51575747976381</v>
      </c>
      <c r="J754" s="15"/>
      <c r="K754" s="16">
        <f t="shared" si="55"/>
        <v>0</v>
      </c>
      <c r="L754" s="16">
        <f t="shared" si="56"/>
        <v>781.51575747976381</v>
      </c>
      <c r="M754" s="16">
        <f t="shared" si="57"/>
        <v>781.51</v>
      </c>
      <c r="N754" s="17">
        <f t="shared" si="58"/>
        <v>135982.74</v>
      </c>
      <c r="O754" s="17">
        <f t="shared" si="59"/>
        <v>169587.66999999998</v>
      </c>
    </row>
    <row r="755" spans="1:15" ht="15" customHeight="1">
      <c r="A755" s="16">
        <v>747</v>
      </c>
      <c r="B755" s="16" t="s">
        <v>1906</v>
      </c>
      <c r="C755" s="18" t="s">
        <v>763</v>
      </c>
      <c r="D755" s="21"/>
      <c r="E755" s="21" t="s">
        <v>2308</v>
      </c>
      <c r="F755" s="24"/>
      <c r="G755" s="13">
        <v>1148</v>
      </c>
      <c r="H755" s="13">
        <v>1434</v>
      </c>
      <c r="I755" s="14">
        <v>428.27855197166178</v>
      </c>
      <c r="J755" s="15"/>
      <c r="K755" s="16">
        <f t="shared" si="55"/>
        <v>0</v>
      </c>
      <c r="L755" s="16">
        <f t="shared" si="56"/>
        <v>428.27855197166178</v>
      </c>
      <c r="M755" s="16">
        <f t="shared" si="57"/>
        <v>428.27</v>
      </c>
      <c r="N755" s="17">
        <f t="shared" si="58"/>
        <v>491653.95999999996</v>
      </c>
      <c r="O755" s="17">
        <f t="shared" si="59"/>
        <v>614139.17999999993</v>
      </c>
    </row>
    <row r="756" spans="1:15" ht="15" customHeight="1">
      <c r="A756" s="16">
        <v>748</v>
      </c>
      <c r="B756" s="16" t="s">
        <v>1907</v>
      </c>
      <c r="C756" s="18" t="s">
        <v>764</v>
      </c>
      <c r="D756" s="21"/>
      <c r="E756" s="21" t="s">
        <v>2308</v>
      </c>
      <c r="F756" s="24"/>
      <c r="G756" s="13">
        <v>1145</v>
      </c>
      <c r="H756" s="13">
        <v>1429</v>
      </c>
      <c r="I756" s="14">
        <v>762.83775352831492</v>
      </c>
      <c r="J756" s="15"/>
      <c r="K756" s="16">
        <f t="shared" si="55"/>
        <v>0</v>
      </c>
      <c r="L756" s="16">
        <f t="shared" si="56"/>
        <v>762.83775352831492</v>
      </c>
      <c r="M756" s="16">
        <f t="shared" si="57"/>
        <v>762.83</v>
      </c>
      <c r="N756" s="17">
        <f t="shared" si="58"/>
        <v>873440.35000000009</v>
      </c>
      <c r="O756" s="17">
        <f t="shared" si="59"/>
        <v>1090084.07</v>
      </c>
    </row>
    <row r="757" spans="1:15" ht="15" customHeight="1">
      <c r="A757" s="16">
        <v>749</v>
      </c>
      <c r="B757" s="16" t="s">
        <v>1908</v>
      </c>
      <c r="C757" s="18" t="s">
        <v>765</v>
      </c>
      <c r="D757" s="21"/>
      <c r="E757" s="21" t="s">
        <v>2308</v>
      </c>
      <c r="F757" s="24"/>
      <c r="G757" s="13">
        <v>1143</v>
      </c>
      <c r="H757" s="13">
        <v>1426</v>
      </c>
      <c r="I757" s="14">
        <v>217.94625714289151</v>
      </c>
      <c r="J757" s="15"/>
      <c r="K757" s="16">
        <f t="shared" si="55"/>
        <v>0</v>
      </c>
      <c r="L757" s="16">
        <f t="shared" si="56"/>
        <v>217.94625714289151</v>
      </c>
      <c r="M757" s="16">
        <f t="shared" si="57"/>
        <v>217.94</v>
      </c>
      <c r="N757" s="17">
        <f t="shared" si="58"/>
        <v>249105.41999999998</v>
      </c>
      <c r="O757" s="17">
        <f t="shared" si="59"/>
        <v>310782.44</v>
      </c>
    </row>
    <row r="758" spans="1:15" ht="15" customHeight="1">
      <c r="A758" s="16">
        <v>750</v>
      </c>
      <c r="B758" s="16" t="s">
        <v>1909</v>
      </c>
      <c r="C758" s="18" t="s">
        <v>766</v>
      </c>
      <c r="D758" s="21"/>
      <c r="E758" s="21" t="s">
        <v>2308</v>
      </c>
      <c r="F758" s="24"/>
      <c r="G758" s="13">
        <v>1140</v>
      </c>
      <c r="H758" s="13">
        <v>1424</v>
      </c>
      <c r="I758" s="14">
        <v>1734.1297444756451</v>
      </c>
      <c r="J758" s="15"/>
      <c r="K758" s="16">
        <f t="shared" si="55"/>
        <v>0</v>
      </c>
      <c r="L758" s="16">
        <f t="shared" si="56"/>
        <v>1734.1297444756451</v>
      </c>
      <c r="M758" s="16">
        <f t="shared" si="57"/>
        <v>1734.12</v>
      </c>
      <c r="N758" s="17">
        <f t="shared" si="58"/>
        <v>1976896.7999999998</v>
      </c>
      <c r="O758" s="17">
        <f t="shared" si="59"/>
        <v>2469386.88</v>
      </c>
    </row>
    <row r="759" spans="1:15" ht="15" customHeight="1">
      <c r="A759" s="16">
        <v>751</v>
      </c>
      <c r="B759" s="16" t="s">
        <v>1910</v>
      </c>
      <c r="C759" s="18" t="s">
        <v>767</v>
      </c>
      <c r="D759" s="21"/>
      <c r="E759" s="21" t="s">
        <v>2318</v>
      </c>
      <c r="F759" s="24"/>
      <c r="G759" s="13">
        <v>145</v>
      </c>
      <c r="H759" s="13">
        <v>180</v>
      </c>
      <c r="I759" s="14">
        <v>674.40093577705784</v>
      </c>
      <c r="J759" s="15"/>
      <c r="K759" s="16">
        <f t="shared" si="55"/>
        <v>0</v>
      </c>
      <c r="L759" s="16">
        <f t="shared" si="56"/>
        <v>674.40093577705784</v>
      </c>
      <c r="M759" s="16">
        <f t="shared" si="57"/>
        <v>674.4</v>
      </c>
      <c r="N759" s="17">
        <f t="shared" si="58"/>
        <v>97788</v>
      </c>
      <c r="O759" s="17">
        <f t="shared" si="59"/>
        <v>121392</v>
      </c>
    </row>
    <row r="760" spans="1:15" ht="15" customHeight="1">
      <c r="A760" s="16">
        <v>752</v>
      </c>
      <c r="B760" s="16" t="s">
        <v>1911</v>
      </c>
      <c r="C760" s="18" t="s">
        <v>768</v>
      </c>
      <c r="D760" s="21"/>
      <c r="E760" s="21" t="s">
        <v>2308</v>
      </c>
      <c r="F760" s="24"/>
      <c r="G760" s="13">
        <v>1127</v>
      </c>
      <c r="H760" s="13">
        <v>1406</v>
      </c>
      <c r="I760" s="14">
        <v>1652.8472098041761</v>
      </c>
      <c r="J760" s="15"/>
      <c r="K760" s="16">
        <f t="shared" si="55"/>
        <v>0</v>
      </c>
      <c r="L760" s="16">
        <f t="shared" si="56"/>
        <v>1652.8472098041761</v>
      </c>
      <c r="M760" s="16">
        <f t="shared" si="57"/>
        <v>1652.84</v>
      </c>
      <c r="N760" s="17">
        <f t="shared" si="58"/>
        <v>1862750.68</v>
      </c>
      <c r="O760" s="17">
        <f t="shared" si="59"/>
        <v>2323893.04</v>
      </c>
    </row>
    <row r="761" spans="1:15" ht="15" customHeight="1">
      <c r="A761" s="16">
        <v>753</v>
      </c>
      <c r="B761" s="16" t="s">
        <v>1912</v>
      </c>
      <c r="C761" s="18" t="s">
        <v>769</v>
      </c>
      <c r="D761" s="21"/>
      <c r="E761" s="21" t="s">
        <v>2308</v>
      </c>
      <c r="F761" s="24"/>
      <c r="G761" s="13">
        <v>1119</v>
      </c>
      <c r="H761" s="13">
        <v>1398</v>
      </c>
      <c r="I761" s="14">
        <v>1399.6780361932097</v>
      </c>
      <c r="J761" s="15"/>
      <c r="K761" s="16">
        <f t="shared" si="55"/>
        <v>0</v>
      </c>
      <c r="L761" s="16">
        <f t="shared" si="56"/>
        <v>1399.6780361932097</v>
      </c>
      <c r="M761" s="16">
        <f t="shared" si="57"/>
        <v>1399.67</v>
      </c>
      <c r="N761" s="17">
        <f t="shared" si="58"/>
        <v>1566230.73</v>
      </c>
      <c r="O761" s="17">
        <f t="shared" si="59"/>
        <v>1956738.6600000001</v>
      </c>
    </row>
    <row r="762" spans="1:15" ht="15" customHeight="1">
      <c r="A762" s="16">
        <v>754</v>
      </c>
      <c r="B762" s="16" t="s">
        <v>1913</v>
      </c>
      <c r="C762" s="18" t="s">
        <v>770</v>
      </c>
      <c r="D762" s="21"/>
      <c r="E762" s="21" t="s">
        <v>2308</v>
      </c>
      <c r="F762" s="24"/>
      <c r="G762" s="13">
        <v>1103</v>
      </c>
      <c r="H762" s="13">
        <v>1377</v>
      </c>
      <c r="I762" s="14">
        <v>78.560300279605585</v>
      </c>
      <c r="J762" s="15"/>
      <c r="K762" s="16">
        <f t="shared" si="55"/>
        <v>0</v>
      </c>
      <c r="L762" s="16">
        <f t="shared" si="56"/>
        <v>78.560300279605585</v>
      </c>
      <c r="M762" s="16">
        <f t="shared" si="57"/>
        <v>78.56</v>
      </c>
      <c r="N762" s="17">
        <f t="shared" si="58"/>
        <v>86651.680000000008</v>
      </c>
      <c r="O762" s="17">
        <f t="shared" si="59"/>
        <v>108177.12000000001</v>
      </c>
    </row>
    <row r="763" spans="1:15" ht="15" customHeight="1">
      <c r="A763" s="16">
        <v>755</v>
      </c>
      <c r="B763" s="16" t="s">
        <v>1914</v>
      </c>
      <c r="C763" s="18" t="s">
        <v>771</v>
      </c>
      <c r="D763" s="21"/>
      <c r="E763" s="21" t="s">
        <v>2308</v>
      </c>
      <c r="F763" s="24"/>
      <c r="G763" s="13">
        <v>1099</v>
      </c>
      <c r="H763" s="13">
        <v>1372</v>
      </c>
      <c r="I763" s="14">
        <v>2380.850188780817</v>
      </c>
      <c r="J763" s="15"/>
      <c r="K763" s="16">
        <f t="shared" si="55"/>
        <v>0</v>
      </c>
      <c r="L763" s="16">
        <f t="shared" si="56"/>
        <v>2380.850188780817</v>
      </c>
      <c r="M763" s="16">
        <f t="shared" si="57"/>
        <v>2380.85</v>
      </c>
      <c r="N763" s="17">
        <f t="shared" si="58"/>
        <v>2616554.15</v>
      </c>
      <c r="O763" s="17">
        <f t="shared" si="59"/>
        <v>3266526.1999999997</v>
      </c>
    </row>
    <row r="764" spans="1:15" ht="15" customHeight="1">
      <c r="A764" s="16">
        <v>756</v>
      </c>
      <c r="B764" s="16" t="s">
        <v>1915</v>
      </c>
      <c r="C764" s="18" t="s">
        <v>772</v>
      </c>
      <c r="D764" s="21"/>
      <c r="E764" s="21" t="s">
        <v>2308</v>
      </c>
      <c r="F764" s="24"/>
      <c r="G764" s="13">
        <v>1099</v>
      </c>
      <c r="H764" s="13">
        <v>1372</v>
      </c>
      <c r="I764" s="14">
        <v>680.12419475493152</v>
      </c>
      <c r="J764" s="15"/>
      <c r="K764" s="16">
        <f t="shared" si="55"/>
        <v>0</v>
      </c>
      <c r="L764" s="16">
        <f t="shared" si="56"/>
        <v>680.12419475493152</v>
      </c>
      <c r="M764" s="16">
        <f t="shared" si="57"/>
        <v>680.12</v>
      </c>
      <c r="N764" s="17">
        <f t="shared" si="58"/>
        <v>747451.88</v>
      </c>
      <c r="O764" s="17">
        <f t="shared" si="59"/>
        <v>933124.64</v>
      </c>
    </row>
    <row r="765" spans="1:15" ht="15" customHeight="1">
      <c r="A765" s="16">
        <v>757</v>
      </c>
      <c r="B765" s="16" t="s">
        <v>1916</v>
      </c>
      <c r="C765" s="18" t="s">
        <v>773</v>
      </c>
      <c r="D765" s="21"/>
      <c r="E765" s="21" t="s">
        <v>2318</v>
      </c>
      <c r="F765" s="24"/>
      <c r="G765" s="13">
        <v>136</v>
      </c>
      <c r="H765" s="13">
        <v>169</v>
      </c>
      <c r="I765" s="14">
        <v>747.98089028542665</v>
      </c>
      <c r="J765" s="15"/>
      <c r="K765" s="16">
        <f t="shared" si="55"/>
        <v>0</v>
      </c>
      <c r="L765" s="16">
        <f t="shared" si="56"/>
        <v>747.98089028542665</v>
      </c>
      <c r="M765" s="16">
        <f t="shared" si="57"/>
        <v>747.98</v>
      </c>
      <c r="N765" s="17">
        <f t="shared" si="58"/>
        <v>101725.28</v>
      </c>
      <c r="O765" s="17">
        <f t="shared" si="59"/>
        <v>126408.62000000001</v>
      </c>
    </row>
    <row r="766" spans="1:15" ht="15" customHeight="1">
      <c r="A766" s="16">
        <v>758</v>
      </c>
      <c r="B766" s="16" t="s">
        <v>1917</v>
      </c>
      <c r="C766" s="18" t="s">
        <v>774</v>
      </c>
      <c r="D766" s="21"/>
      <c r="E766" s="21" t="s">
        <v>2308</v>
      </c>
      <c r="F766" s="24"/>
      <c r="G766" s="13">
        <v>1094</v>
      </c>
      <c r="H766" s="13">
        <v>1366</v>
      </c>
      <c r="I766" s="14">
        <v>286.9650876801955</v>
      </c>
      <c r="J766" s="15"/>
      <c r="K766" s="16">
        <f t="shared" si="55"/>
        <v>0</v>
      </c>
      <c r="L766" s="16">
        <f t="shared" si="56"/>
        <v>286.9650876801955</v>
      </c>
      <c r="M766" s="16">
        <f t="shared" si="57"/>
        <v>286.95999999999998</v>
      </c>
      <c r="N766" s="17">
        <f t="shared" si="58"/>
        <v>313934.24</v>
      </c>
      <c r="O766" s="17">
        <f t="shared" si="59"/>
        <v>391987.36</v>
      </c>
    </row>
    <row r="767" spans="1:15" ht="15" customHeight="1">
      <c r="A767" s="16">
        <v>759</v>
      </c>
      <c r="B767" s="16" t="s">
        <v>1918</v>
      </c>
      <c r="C767" s="18" t="s">
        <v>775</v>
      </c>
      <c r="D767" s="21"/>
      <c r="E767" s="21" t="s">
        <v>2308</v>
      </c>
      <c r="F767" s="24"/>
      <c r="G767" s="13">
        <v>1092</v>
      </c>
      <c r="H767" s="13">
        <v>1364</v>
      </c>
      <c r="I767" s="14">
        <v>87.458779326502508</v>
      </c>
      <c r="J767" s="15"/>
      <c r="K767" s="16">
        <f t="shared" si="55"/>
        <v>0</v>
      </c>
      <c r="L767" s="16">
        <f t="shared" si="56"/>
        <v>87.458779326502508</v>
      </c>
      <c r="M767" s="16">
        <f t="shared" si="57"/>
        <v>87.45</v>
      </c>
      <c r="N767" s="17">
        <f t="shared" si="58"/>
        <v>95495.400000000009</v>
      </c>
      <c r="O767" s="17">
        <f t="shared" si="59"/>
        <v>119281.8</v>
      </c>
    </row>
    <row r="768" spans="1:15" ht="15" customHeight="1">
      <c r="A768" s="16">
        <v>760</v>
      </c>
      <c r="B768" s="16" t="s">
        <v>1919</v>
      </c>
      <c r="C768" s="18" t="s">
        <v>776</v>
      </c>
      <c r="D768" s="21"/>
      <c r="E768" s="21" t="s">
        <v>2308</v>
      </c>
      <c r="F768" s="24"/>
      <c r="G768" s="13">
        <v>1090</v>
      </c>
      <c r="H768" s="13">
        <v>1360</v>
      </c>
      <c r="I768" s="14">
        <v>691.84151733257738</v>
      </c>
      <c r="J768" s="15"/>
      <c r="K768" s="16">
        <f t="shared" si="55"/>
        <v>0</v>
      </c>
      <c r="L768" s="16">
        <f t="shared" si="56"/>
        <v>691.84151733257738</v>
      </c>
      <c r="M768" s="16">
        <f t="shared" si="57"/>
        <v>691.84</v>
      </c>
      <c r="N768" s="17">
        <f t="shared" si="58"/>
        <v>754105.6</v>
      </c>
      <c r="O768" s="17">
        <f t="shared" si="59"/>
        <v>940902.40000000002</v>
      </c>
    </row>
    <row r="769" spans="1:15" ht="15" customHeight="1">
      <c r="A769" s="16">
        <v>761</v>
      </c>
      <c r="B769" s="16" t="s">
        <v>1920</v>
      </c>
      <c r="C769" s="18" t="s">
        <v>777</v>
      </c>
      <c r="D769" s="21"/>
      <c r="E769" s="21" t="s">
        <v>2308</v>
      </c>
      <c r="F769" s="24"/>
      <c r="G769" s="13">
        <v>1088</v>
      </c>
      <c r="H769" s="13">
        <v>1358</v>
      </c>
      <c r="I769" s="14">
        <v>280.4892170680796</v>
      </c>
      <c r="J769" s="15"/>
      <c r="K769" s="16">
        <f t="shared" si="55"/>
        <v>0</v>
      </c>
      <c r="L769" s="16">
        <f t="shared" si="56"/>
        <v>280.4892170680796</v>
      </c>
      <c r="M769" s="16">
        <f t="shared" si="57"/>
        <v>280.48</v>
      </c>
      <c r="N769" s="17">
        <f t="shared" si="58"/>
        <v>305162.23999999999</v>
      </c>
      <c r="O769" s="17">
        <f t="shared" si="59"/>
        <v>380891.84</v>
      </c>
    </row>
    <row r="770" spans="1:15" ht="15" customHeight="1">
      <c r="A770" s="16">
        <v>762</v>
      </c>
      <c r="B770" s="16" t="s">
        <v>1921</v>
      </c>
      <c r="C770" s="18" t="s">
        <v>778</v>
      </c>
      <c r="D770" s="21"/>
      <c r="E770" s="21" t="s">
        <v>2308</v>
      </c>
      <c r="F770" s="24"/>
      <c r="G770" s="13">
        <v>1062</v>
      </c>
      <c r="H770" s="13">
        <v>1327</v>
      </c>
      <c r="I770" s="14">
        <v>9667.1657049072164</v>
      </c>
      <c r="J770" s="15"/>
      <c r="K770" s="16">
        <f t="shared" si="55"/>
        <v>0</v>
      </c>
      <c r="L770" s="16">
        <f t="shared" si="56"/>
        <v>9667.1657049072164</v>
      </c>
      <c r="M770" s="16">
        <f t="shared" si="57"/>
        <v>9667.16</v>
      </c>
      <c r="N770" s="17">
        <f t="shared" si="58"/>
        <v>10266523.92</v>
      </c>
      <c r="O770" s="17">
        <f t="shared" si="59"/>
        <v>12828321.32</v>
      </c>
    </row>
    <row r="771" spans="1:15" ht="15" customHeight="1">
      <c r="A771" s="16">
        <v>763</v>
      </c>
      <c r="B771" s="16" t="s">
        <v>1922</v>
      </c>
      <c r="C771" s="18" t="s">
        <v>779</v>
      </c>
      <c r="D771" s="21"/>
      <c r="E771" s="21" t="s">
        <v>2308</v>
      </c>
      <c r="F771" s="24"/>
      <c r="G771" s="13">
        <v>1054</v>
      </c>
      <c r="H771" s="13">
        <v>1316</v>
      </c>
      <c r="I771" s="14">
        <v>807.13073838215087</v>
      </c>
      <c r="J771" s="15"/>
      <c r="K771" s="16">
        <f t="shared" si="55"/>
        <v>0</v>
      </c>
      <c r="L771" s="16">
        <f t="shared" si="56"/>
        <v>807.13073838215087</v>
      </c>
      <c r="M771" s="16">
        <f t="shared" si="57"/>
        <v>807.13</v>
      </c>
      <c r="N771" s="17">
        <f t="shared" si="58"/>
        <v>850715.02</v>
      </c>
      <c r="O771" s="17">
        <f t="shared" si="59"/>
        <v>1062183.08</v>
      </c>
    </row>
    <row r="772" spans="1:15" ht="15" customHeight="1">
      <c r="A772" s="16">
        <v>764</v>
      </c>
      <c r="B772" s="16" t="s">
        <v>1923</v>
      </c>
      <c r="C772" s="18" t="s">
        <v>780</v>
      </c>
      <c r="D772" s="21"/>
      <c r="E772" s="21" t="s">
        <v>2308</v>
      </c>
      <c r="F772" s="24"/>
      <c r="G772" s="13">
        <v>1050</v>
      </c>
      <c r="H772" s="13">
        <v>1311</v>
      </c>
      <c r="I772" s="14">
        <v>6776.1225686219996</v>
      </c>
      <c r="J772" s="15"/>
      <c r="K772" s="16">
        <f t="shared" si="55"/>
        <v>0</v>
      </c>
      <c r="L772" s="16">
        <f t="shared" si="56"/>
        <v>6776.1225686219996</v>
      </c>
      <c r="M772" s="16">
        <f t="shared" si="57"/>
        <v>6776.12</v>
      </c>
      <c r="N772" s="17">
        <f t="shared" si="58"/>
        <v>7114926</v>
      </c>
      <c r="O772" s="17">
        <f t="shared" si="59"/>
        <v>8883493.3200000003</v>
      </c>
    </row>
    <row r="773" spans="1:15" ht="15" customHeight="1">
      <c r="A773" s="16">
        <v>765</v>
      </c>
      <c r="B773" s="16" t="s">
        <v>1924</v>
      </c>
      <c r="C773" s="18" t="s">
        <v>781</v>
      </c>
      <c r="D773" s="21"/>
      <c r="E773" s="21" t="s">
        <v>2308</v>
      </c>
      <c r="F773" s="24"/>
      <c r="G773" s="13">
        <v>1038</v>
      </c>
      <c r="H773" s="13">
        <v>1297</v>
      </c>
      <c r="I773" s="14">
        <v>211.04397780077102</v>
      </c>
      <c r="J773" s="15"/>
      <c r="K773" s="16">
        <f t="shared" si="55"/>
        <v>0</v>
      </c>
      <c r="L773" s="16">
        <f t="shared" si="56"/>
        <v>211.04397780077102</v>
      </c>
      <c r="M773" s="16">
        <f t="shared" si="57"/>
        <v>211.04</v>
      </c>
      <c r="N773" s="17">
        <f t="shared" si="58"/>
        <v>219059.52</v>
      </c>
      <c r="O773" s="17">
        <f t="shared" si="59"/>
        <v>273718.88</v>
      </c>
    </row>
    <row r="774" spans="1:15" ht="15" customHeight="1">
      <c r="A774" s="16">
        <v>766</v>
      </c>
      <c r="B774" s="16" t="s">
        <v>1925</v>
      </c>
      <c r="C774" s="18" t="s">
        <v>782</v>
      </c>
      <c r="D774" s="21"/>
      <c r="E774" s="21" t="s">
        <v>2308</v>
      </c>
      <c r="F774" s="24"/>
      <c r="G774" s="13">
        <v>520</v>
      </c>
      <c r="H774" s="13">
        <v>648</v>
      </c>
      <c r="I774" s="14">
        <v>202.02645943303582</v>
      </c>
      <c r="J774" s="15"/>
      <c r="K774" s="16">
        <f t="shared" si="55"/>
        <v>0</v>
      </c>
      <c r="L774" s="16">
        <f t="shared" si="56"/>
        <v>202.02645943303582</v>
      </c>
      <c r="M774" s="16">
        <f t="shared" si="57"/>
        <v>202.02</v>
      </c>
      <c r="N774" s="17">
        <f t="shared" si="58"/>
        <v>105050.40000000001</v>
      </c>
      <c r="O774" s="17">
        <f t="shared" si="59"/>
        <v>130908.96</v>
      </c>
    </row>
    <row r="775" spans="1:15" ht="15" customHeight="1">
      <c r="A775" s="16">
        <v>767</v>
      </c>
      <c r="B775" s="16" t="s">
        <v>1926</v>
      </c>
      <c r="C775" s="18" t="s">
        <v>783</v>
      </c>
      <c r="D775" s="21"/>
      <c r="E775" s="21" t="s">
        <v>2308</v>
      </c>
      <c r="F775" s="24"/>
      <c r="G775" s="13">
        <v>1035</v>
      </c>
      <c r="H775" s="13">
        <v>1293</v>
      </c>
      <c r="I775" s="14">
        <v>6160.2499756007637</v>
      </c>
      <c r="J775" s="15"/>
      <c r="K775" s="16">
        <f t="shared" si="55"/>
        <v>0</v>
      </c>
      <c r="L775" s="16">
        <f t="shared" si="56"/>
        <v>6160.2499756007637</v>
      </c>
      <c r="M775" s="16">
        <f t="shared" si="57"/>
        <v>6160.24</v>
      </c>
      <c r="N775" s="17">
        <f t="shared" si="58"/>
        <v>6375848.3999999994</v>
      </c>
      <c r="O775" s="17">
        <f t="shared" si="59"/>
        <v>7965190.3199999994</v>
      </c>
    </row>
    <row r="776" spans="1:15" ht="15" customHeight="1">
      <c r="A776" s="16">
        <v>768</v>
      </c>
      <c r="B776" s="16" t="s">
        <v>1927</v>
      </c>
      <c r="C776" s="18" t="s">
        <v>784</v>
      </c>
      <c r="D776" s="21"/>
      <c r="E776" s="21" t="s">
        <v>2308</v>
      </c>
      <c r="F776" s="24"/>
      <c r="G776" s="13">
        <v>1031</v>
      </c>
      <c r="H776" s="13">
        <v>1288</v>
      </c>
      <c r="I776" s="14">
        <v>13269.920644350723</v>
      </c>
      <c r="J776" s="15"/>
      <c r="K776" s="16">
        <f t="shared" si="55"/>
        <v>0</v>
      </c>
      <c r="L776" s="16">
        <f t="shared" si="56"/>
        <v>13269.920644350723</v>
      </c>
      <c r="M776" s="16">
        <f t="shared" si="57"/>
        <v>13269.92</v>
      </c>
      <c r="N776" s="17">
        <f t="shared" si="58"/>
        <v>13681287.52</v>
      </c>
      <c r="O776" s="17">
        <f t="shared" si="59"/>
        <v>17091656.960000001</v>
      </c>
    </row>
    <row r="777" spans="1:15" ht="15" customHeight="1">
      <c r="A777" s="16">
        <v>769</v>
      </c>
      <c r="B777" s="16" t="s">
        <v>1928</v>
      </c>
      <c r="C777" s="18" t="s">
        <v>785</v>
      </c>
      <c r="D777" s="21"/>
      <c r="E777" s="21" t="s">
        <v>2308</v>
      </c>
      <c r="F777" s="24"/>
      <c r="G777" s="13">
        <v>517</v>
      </c>
      <c r="H777" s="13">
        <v>644</v>
      </c>
      <c r="I777" s="14">
        <v>458.86924834770724</v>
      </c>
      <c r="J777" s="15"/>
      <c r="K777" s="16">
        <f t="shared" ref="K777:K840" si="60">I777*J777</f>
        <v>0</v>
      </c>
      <c r="L777" s="16">
        <f t="shared" ref="L777:L840" si="61">I777-K777</f>
        <v>458.86924834770724</v>
      </c>
      <c r="M777" s="16">
        <f t="shared" ref="M777:M840" si="62">TRUNC(L777,2)</f>
        <v>458.86</v>
      </c>
      <c r="N777" s="17">
        <f t="shared" ref="N777:N840" si="63">G777*M777</f>
        <v>237230.62</v>
      </c>
      <c r="O777" s="17">
        <f t="shared" ref="O777:O840" si="64">H777*M777</f>
        <v>295505.84000000003</v>
      </c>
    </row>
    <row r="778" spans="1:15" ht="15" customHeight="1">
      <c r="A778" s="16">
        <v>770</v>
      </c>
      <c r="B778" s="16" t="s">
        <v>1929</v>
      </c>
      <c r="C778" s="18" t="s">
        <v>786</v>
      </c>
      <c r="D778" s="21"/>
      <c r="E778" s="21" t="s">
        <v>2308</v>
      </c>
      <c r="F778" s="24"/>
      <c r="G778" s="13">
        <v>1026</v>
      </c>
      <c r="H778" s="13">
        <v>1280</v>
      </c>
      <c r="I778" s="14">
        <v>201.62392829957378</v>
      </c>
      <c r="J778" s="15"/>
      <c r="K778" s="16">
        <f t="shared" si="60"/>
        <v>0</v>
      </c>
      <c r="L778" s="16">
        <f t="shared" si="61"/>
        <v>201.62392829957378</v>
      </c>
      <c r="M778" s="16">
        <f t="shared" si="62"/>
        <v>201.62</v>
      </c>
      <c r="N778" s="17">
        <f t="shared" si="63"/>
        <v>206862.12</v>
      </c>
      <c r="O778" s="17">
        <f t="shared" si="64"/>
        <v>258073.60000000001</v>
      </c>
    </row>
    <row r="779" spans="1:15" ht="15" customHeight="1">
      <c r="A779" s="16">
        <v>771</v>
      </c>
      <c r="B779" s="16" t="s">
        <v>1930</v>
      </c>
      <c r="C779" s="18" t="s">
        <v>787</v>
      </c>
      <c r="D779" s="21"/>
      <c r="E779" s="21" t="s">
        <v>2308</v>
      </c>
      <c r="F779" s="24"/>
      <c r="G779" s="13">
        <v>1014</v>
      </c>
      <c r="H779" s="13">
        <v>1267</v>
      </c>
      <c r="I779" s="14">
        <v>15006.134534060067</v>
      </c>
      <c r="J779" s="15"/>
      <c r="K779" s="16">
        <f t="shared" si="60"/>
        <v>0</v>
      </c>
      <c r="L779" s="16">
        <f t="shared" si="61"/>
        <v>15006.134534060067</v>
      </c>
      <c r="M779" s="16">
        <f t="shared" si="62"/>
        <v>15006.13</v>
      </c>
      <c r="N779" s="17">
        <f t="shared" si="63"/>
        <v>15216215.819999998</v>
      </c>
      <c r="O779" s="17">
        <f t="shared" si="64"/>
        <v>19012766.709999997</v>
      </c>
    </row>
    <row r="780" spans="1:15" ht="15" customHeight="1">
      <c r="A780" s="16">
        <v>772</v>
      </c>
      <c r="B780" s="16" t="s">
        <v>1931</v>
      </c>
      <c r="C780" s="18" t="s">
        <v>788</v>
      </c>
      <c r="D780" s="21"/>
      <c r="E780" s="21" t="s">
        <v>2308</v>
      </c>
      <c r="F780" s="24"/>
      <c r="G780" s="13">
        <v>1008</v>
      </c>
      <c r="H780" s="13">
        <v>1258</v>
      </c>
      <c r="I780" s="14">
        <v>205.89656165220285</v>
      </c>
      <c r="J780" s="15"/>
      <c r="K780" s="16">
        <f t="shared" si="60"/>
        <v>0</v>
      </c>
      <c r="L780" s="16">
        <f t="shared" si="61"/>
        <v>205.89656165220285</v>
      </c>
      <c r="M780" s="16">
        <f t="shared" si="62"/>
        <v>205.89</v>
      </c>
      <c r="N780" s="17">
        <f t="shared" si="63"/>
        <v>207537.12</v>
      </c>
      <c r="O780" s="17">
        <f t="shared" si="64"/>
        <v>259009.62</v>
      </c>
    </row>
    <row r="781" spans="1:15" ht="15" customHeight="1">
      <c r="A781" s="16">
        <v>773</v>
      </c>
      <c r="B781" s="16" t="s">
        <v>1932</v>
      </c>
      <c r="C781" s="18" t="s">
        <v>789</v>
      </c>
      <c r="D781" s="21"/>
      <c r="E781" s="21" t="s">
        <v>2308</v>
      </c>
      <c r="F781" s="24"/>
      <c r="G781" s="13">
        <v>1005</v>
      </c>
      <c r="H781" s="13">
        <v>1255</v>
      </c>
      <c r="I781" s="14">
        <v>1263.0551051369093</v>
      </c>
      <c r="J781" s="15"/>
      <c r="K781" s="16">
        <f t="shared" si="60"/>
        <v>0</v>
      </c>
      <c r="L781" s="16">
        <f t="shared" si="61"/>
        <v>1263.0551051369093</v>
      </c>
      <c r="M781" s="16">
        <f t="shared" si="62"/>
        <v>1263.05</v>
      </c>
      <c r="N781" s="17">
        <f t="shared" si="63"/>
        <v>1269365.25</v>
      </c>
      <c r="O781" s="17">
        <f t="shared" si="64"/>
        <v>1585127.75</v>
      </c>
    </row>
    <row r="782" spans="1:15" ht="15" customHeight="1">
      <c r="A782" s="16">
        <v>774</v>
      </c>
      <c r="B782" s="16" t="s">
        <v>1933</v>
      </c>
      <c r="C782" s="18" t="s">
        <v>790</v>
      </c>
      <c r="D782" s="21"/>
      <c r="E782" s="21" t="s">
        <v>2308</v>
      </c>
      <c r="F782" s="24"/>
      <c r="G782" s="13">
        <v>1005</v>
      </c>
      <c r="H782" s="13">
        <v>1254</v>
      </c>
      <c r="I782" s="14">
        <v>763.19159409929807</v>
      </c>
      <c r="J782" s="15"/>
      <c r="K782" s="16">
        <f t="shared" si="60"/>
        <v>0</v>
      </c>
      <c r="L782" s="16">
        <f t="shared" si="61"/>
        <v>763.19159409929807</v>
      </c>
      <c r="M782" s="16">
        <f t="shared" si="62"/>
        <v>763.19</v>
      </c>
      <c r="N782" s="17">
        <f t="shared" si="63"/>
        <v>767005.95000000007</v>
      </c>
      <c r="O782" s="17">
        <f t="shared" si="64"/>
        <v>957040.26000000013</v>
      </c>
    </row>
    <row r="783" spans="1:15" ht="15" customHeight="1">
      <c r="A783" s="16">
        <v>775</v>
      </c>
      <c r="B783" s="16" t="s">
        <v>1934</v>
      </c>
      <c r="C783" s="18" t="s">
        <v>791</v>
      </c>
      <c r="D783" s="21"/>
      <c r="E783" s="21" t="s">
        <v>2308</v>
      </c>
      <c r="F783" s="24"/>
      <c r="G783" s="13">
        <v>993</v>
      </c>
      <c r="H783" s="13">
        <v>1241</v>
      </c>
      <c r="I783" s="14">
        <v>668.47904666077295</v>
      </c>
      <c r="J783" s="15"/>
      <c r="K783" s="16">
        <f t="shared" si="60"/>
        <v>0</v>
      </c>
      <c r="L783" s="16">
        <f t="shared" si="61"/>
        <v>668.47904666077295</v>
      </c>
      <c r="M783" s="16">
        <f t="shared" si="62"/>
        <v>668.47</v>
      </c>
      <c r="N783" s="17">
        <f t="shared" si="63"/>
        <v>663790.71000000008</v>
      </c>
      <c r="O783" s="17">
        <f t="shared" si="64"/>
        <v>829571.27</v>
      </c>
    </row>
    <row r="784" spans="1:15" ht="15" customHeight="1">
      <c r="A784" s="16">
        <v>776</v>
      </c>
      <c r="B784" s="16" t="s">
        <v>1935</v>
      </c>
      <c r="C784" s="18" t="s">
        <v>792</v>
      </c>
      <c r="D784" s="21"/>
      <c r="E784" s="21" t="s">
        <v>2308</v>
      </c>
      <c r="F784" s="24"/>
      <c r="G784" s="13">
        <v>994</v>
      </c>
      <c r="H784" s="13">
        <v>1240</v>
      </c>
      <c r="I784" s="14">
        <v>112.78594678475081</v>
      </c>
      <c r="J784" s="15"/>
      <c r="K784" s="16">
        <f t="shared" si="60"/>
        <v>0</v>
      </c>
      <c r="L784" s="16">
        <f t="shared" si="61"/>
        <v>112.78594678475081</v>
      </c>
      <c r="M784" s="16">
        <f t="shared" si="62"/>
        <v>112.78</v>
      </c>
      <c r="N784" s="17">
        <f t="shared" si="63"/>
        <v>112103.32</v>
      </c>
      <c r="O784" s="17">
        <f t="shared" si="64"/>
        <v>139847.20000000001</v>
      </c>
    </row>
    <row r="785" spans="1:15" ht="15" customHeight="1">
      <c r="A785" s="16">
        <v>777</v>
      </c>
      <c r="B785" s="16" t="s">
        <v>1936</v>
      </c>
      <c r="C785" s="18" t="s">
        <v>793</v>
      </c>
      <c r="D785" s="21"/>
      <c r="E785" s="21" t="s">
        <v>2308</v>
      </c>
      <c r="F785" s="24"/>
      <c r="G785" s="13">
        <v>980</v>
      </c>
      <c r="H785" s="13">
        <v>1223</v>
      </c>
      <c r="I785" s="14">
        <v>6.2980351676451409</v>
      </c>
      <c r="J785" s="15"/>
      <c r="K785" s="16">
        <f t="shared" si="60"/>
        <v>0</v>
      </c>
      <c r="L785" s="16">
        <f t="shared" si="61"/>
        <v>6.2980351676451409</v>
      </c>
      <c r="M785" s="16">
        <f t="shared" si="62"/>
        <v>6.29</v>
      </c>
      <c r="N785" s="17">
        <f t="shared" si="63"/>
        <v>6164.2</v>
      </c>
      <c r="O785" s="17">
        <f t="shared" si="64"/>
        <v>7692.67</v>
      </c>
    </row>
    <row r="786" spans="1:15" ht="15" customHeight="1">
      <c r="A786" s="16">
        <v>778</v>
      </c>
      <c r="B786" s="16" t="s">
        <v>1937</v>
      </c>
      <c r="C786" s="18" t="s">
        <v>794</v>
      </c>
      <c r="D786" s="21"/>
      <c r="E786" s="21" t="s">
        <v>2308</v>
      </c>
      <c r="F786" s="24"/>
      <c r="G786" s="13">
        <v>487</v>
      </c>
      <c r="H786" s="13">
        <v>608</v>
      </c>
      <c r="I786" s="14">
        <v>202.02645943303582</v>
      </c>
      <c r="J786" s="15"/>
      <c r="K786" s="16">
        <f t="shared" si="60"/>
        <v>0</v>
      </c>
      <c r="L786" s="16">
        <f t="shared" si="61"/>
        <v>202.02645943303582</v>
      </c>
      <c r="M786" s="16">
        <f t="shared" si="62"/>
        <v>202.02</v>
      </c>
      <c r="N786" s="17">
        <f t="shared" si="63"/>
        <v>98383.74</v>
      </c>
      <c r="O786" s="17">
        <f t="shared" si="64"/>
        <v>122828.16</v>
      </c>
    </row>
    <row r="787" spans="1:15" ht="15" customHeight="1">
      <c r="A787" s="16">
        <v>779</v>
      </c>
      <c r="B787" s="16" t="s">
        <v>1938</v>
      </c>
      <c r="C787" s="18" t="s">
        <v>795</v>
      </c>
      <c r="D787" s="21"/>
      <c r="E787" s="21" t="s">
        <v>2308</v>
      </c>
      <c r="F787" s="24"/>
      <c r="G787" s="13">
        <v>965</v>
      </c>
      <c r="H787" s="13">
        <v>1204</v>
      </c>
      <c r="I787" s="14">
        <v>800.5230554654089</v>
      </c>
      <c r="J787" s="15"/>
      <c r="K787" s="16">
        <f t="shared" si="60"/>
        <v>0</v>
      </c>
      <c r="L787" s="16">
        <f t="shared" si="61"/>
        <v>800.5230554654089</v>
      </c>
      <c r="M787" s="16">
        <f t="shared" si="62"/>
        <v>800.52</v>
      </c>
      <c r="N787" s="17">
        <f t="shared" si="63"/>
        <v>772501.79999999993</v>
      </c>
      <c r="O787" s="17">
        <f t="shared" si="64"/>
        <v>963826.08</v>
      </c>
    </row>
    <row r="788" spans="1:15" ht="15" customHeight="1">
      <c r="A788" s="16">
        <v>780</v>
      </c>
      <c r="B788" s="16" t="s">
        <v>1939</v>
      </c>
      <c r="C788" s="18" t="s">
        <v>796</v>
      </c>
      <c r="D788" s="21"/>
      <c r="E788" s="21" t="s">
        <v>2308</v>
      </c>
      <c r="F788" s="24"/>
      <c r="G788" s="13">
        <v>11808</v>
      </c>
      <c r="H788" s="13">
        <v>14757</v>
      </c>
      <c r="I788" s="14">
        <v>647.9</v>
      </c>
      <c r="J788" s="15"/>
      <c r="K788" s="16">
        <f t="shared" si="60"/>
        <v>0</v>
      </c>
      <c r="L788" s="16">
        <f t="shared" si="61"/>
        <v>647.9</v>
      </c>
      <c r="M788" s="16">
        <f t="shared" si="62"/>
        <v>647.9</v>
      </c>
      <c r="N788" s="17">
        <f t="shared" si="63"/>
        <v>7650403.2000000002</v>
      </c>
      <c r="O788" s="17">
        <f t="shared" si="64"/>
        <v>9561060.2999999989</v>
      </c>
    </row>
    <row r="789" spans="1:15" ht="15" customHeight="1">
      <c r="A789" s="16">
        <v>781</v>
      </c>
      <c r="B789" s="16" t="s">
        <v>1940</v>
      </c>
      <c r="C789" s="18" t="s">
        <v>797</v>
      </c>
      <c r="D789" s="21"/>
      <c r="E789" s="21" t="s">
        <v>2308</v>
      </c>
      <c r="F789" s="24"/>
      <c r="G789" s="13">
        <v>956</v>
      </c>
      <c r="H789" s="13">
        <v>1193</v>
      </c>
      <c r="I789" s="14">
        <v>2091.4302277174047</v>
      </c>
      <c r="J789" s="15"/>
      <c r="K789" s="16">
        <f t="shared" si="60"/>
        <v>0</v>
      </c>
      <c r="L789" s="16">
        <f t="shared" si="61"/>
        <v>2091.4302277174047</v>
      </c>
      <c r="M789" s="16">
        <f t="shared" si="62"/>
        <v>2091.4299999999998</v>
      </c>
      <c r="N789" s="17">
        <f t="shared" si="63"/>
        <v>1999407.0799999998</v>
      </c>
      <c r="O789" s="17">
        <f t="shared" si="64"/>
        <v>2495075.9899999998</v>
      </c>
    </row>
    <row r="790" spans="1:15" ht="15" customHeight="1">
      <c r="A790" s="16">
        <v>782</v>
      </c>
      <c r="B790" s="16" t="s">
        <v>1941</v>
      </c>
      <c r="C790" s="18" t="s">
        <v>798</v>
      </c>
      <c r="D790" s="21"/>
      <c r="E790" s="21" t="s">
        <v>2308</v>
      </c>
      <c r="F790" s="24"/>
      <c r="G790" s="13">
        <v>935</v>
      </c>
      <c r="H790" s="13">
        <v>1167</v>
      </c>
      <c r="I790" s="14">
        <v>14487.835665477043</v>
      </c>
      <c r="J790" s="15"/>
      <c r="K790" s="16">
        <f t="shared" si="60"/>
        <v>0</v>
      </c>
      <c r="L790" s="16">
        <f t="shared" si="61"/>
        <v>14487.835665477043</v>
      </c>
      <c r="M790" s="16">
        <f t="shared" si="62"/>
        <v>14487.83</v>
      </c>
      <c r="N790" s="17">
        <f t="shared" si="63"/>
        <v>13546121.050000001</v>
      </c>
      <c r="O790" s="17">
        <f t="shared" si="64"/>
        <v>16907297.609999999</v>
      </c>
    </row>
    <row r="791" spans="1:15" ht="15" customHeight="1">
      <c r="A791" s="16">
        <v>783</v>
      </c>
      <c r="B791" s="16" t="s">
        <v>1942</v>
      </c>
      <c r="C791" s="18" t="s">
        <v>799</v>
      </c>
      <c r="D791" s="21"/>
      <c r="E791" s="21" t="s">
        <v>2308</v>
      </c>
      <c r="F791" s="24"/>
      <c r="G791" s="13">
        <v>471</v>
      </c>
      <c r="H791" s="13">
        <v>585</v>
      </c>
      <c r="I791" s="14">
        <v>530.651802273366</v>
      </c>
      <c r="J791" s="15"/>
      <c r="K791" s="16">
        <f t="shared" si="60"/>
        <v>0</v>
      </c>
      <c r="L791" s="16">
        <f t="shared" si="61"/>
        <v>530.651802273366</v>
      </c>
      <c r="M791" s="16">
        <f t="shared" si="62"/>
        <v>530.65</v>
      </c>
      <c r="N791" s="17">
        <f t="shared" si="63"/>
        <v>249936.15</v>
      </c>
      <c r="O791" s="17">
        <f t="shared" si="64"/>
        <v>310430.25</v>
      </c>
    </row>
    <row r="792" spans="1:15" ht="15" customHeight="1">
      <c r="A792" s="16">
        <v>784</v>
      </c>
      <c r="B792" s="16" t="s">
        <v>1943</v>
      </c>
      <c r="C792" s="18" t="s">
        <v>800</v>
      </c>
      <c r="D792" s="21"/>
      <c r="E792" s="21" t="s">
        <v>2308</v>
      </c>
      <c r="F792" s="24"/>
      <c r="G792" s="13">
        <v>920</v>
      </c>
      <c r="H792" s="13">
        <v>1148</v>
      </c>
      <c r="I792" s="14">
        <v>197.38987402913546</v>
      </c>
      <c r="J792" s="15"/>
      <c r="K792" s="16">
        <f t="shared" si="60"/>
        <v>0</v>
      </c>
      <c r="L792" s="16">
        <f t="shared" si="61"/>
        <v>197.38987402913546</v>
      </c>
      <c r="M792" s="16">
        <f t="shared" si="62"/>
        <v>197.38</v>
      </c>
      <c r="N792" s="17">
        <f t="shared" si="63"/>
        <v>181589.6</v>
      </c>
      <c r="O792" s="17">
        <f t="shared" si="64"/>
        <v>226592.24</v>
      </c>
    </row>
    <row r="793" spans="1:15" ht="15" customHeight="1">
      <c r="A793" s="16">
        <v>785</v>
      </c>
      <c r="B793" s="16" t="s">
        <v>1944</v>
      </c>
      <c r="C793" s="18" t="s">
        <v>801</v>
      </c>
      <c r="D793" s="21"/>
      <c r="E793" s="21" t="s">
        <v>2308</v>
      </c>
      <c r="F793" s="24"/>
      <c r="G793" s="13">
        <v>918</v>
      </c>
      <c r="H793" s="13">
        <v>1146</v>
      </c>
      <c r="I793" s="14">
        <v>1118.0374005630733</v>
      </c>
      <c r="J793" s="15"/>
      <c r="K793" s="16">
        <f t="shared" si="60"/>
        <v>0</v>
      </c>
      <c r="L793" s="16">
        <f t="shared" si="61"/>
        <v>1118.0374005630733</v>
      </c>
      <c r="M793" s="16">
        <f t="shared" si="62"/>
        <v>1118.03</v>
      </c>
      <c r="N793" s="17">
        <f t="shared" si="63"/>
        <v>1026351.5399999999</v>
      </c>
      <c r="O793" s="17">
        <f t="shared" si="64"/>
        <v>1281262.3799999999</v>
      </c>
    </row>
    <row r="794" spans="1:15" ht="15" customHeight="1">
      <c r="A794" s="16">
        <v>786</v>
      </c>
      <c r="B794" s="16" t="s">
        <v>1945</v>
      </c>
      <c r="C794" s="18" t="s">
        <v>802</v>
      </c>
      <c r="D794" s="21"/>
      <c r="E794" s="21" t="s">
        <v>2308</v>
      </c>
      <c r="F794" s="24"/>
      <c r="G794" s="13">
        <v>904</v>
      </c>
      <c r="H794" s="13">
        <v>1129</v>
      </c>
      <c r="I794" s="14">
        <v>5236.7968877148533</v>
      </c>
      <c r="J794" s="15"/>
      <c r="K794" s="16">
        <f t="shared" si="60"/>
        <v>0</v>
      </c>
      <c r="L794" s="16">
        <f t="shared" si="61"/>
        <v>5236.7968877148533</v>
      </c>
      <c r="M794" s="16">
        <f t="shared" si="62"/>
        <v>5236.79</v>
      </c>
      <c r="N794" s="17">
        <f t="shared" si="63"/>
        <v>4734058.16</v>
      </c>
      <c r="O794" s="17">
        <f t="shared" si="64"/>
        <v>5912335.9100000001</v>
      </c>
    </row>
    <row r="795" spans="1:15" ht="15" customHeight="1">
      <c r="A795" s="16">
        <v>787</v>
      </c>
      <c r="B795" s="16" t="s">
        <v>1946</v>
      </c>
      <c r="C795" s="18" t="s">
        <v>803</v>
      </c>
      <c r="D795" s="21"/>
      <c r="E795" s="21" t="s">
        <v>2308</v>
      </c>
      <c r="F795" s="24"/>
      <c r="G795" s="13">
        <v>889</v>
      </c>
      <c r="H795" s="13">
        <v>1109</v>
      </c>
      <c r="I795" s="14">
        <v>195.2922441186013</v>
      </c>
      <c r="J795" s="15"/>
      <c r="K795" s="16">
        <f t="shared" si="60"/>
        <v>0</v>
      </c>
      <c r="L795" s="16">
        <f t="shared" si="61"/>
        <v>195.2922441186013</v>
      </c>
      <c r="M795" s="16">
        <f t="shared" si="62"/>
        <v>195.29</v>
      </c>
      <c r="N795" s="17">
        <f t="shared" si="63"/>
        <v>173612.81</v>
      </c>
      <c r="O795" s="17">
        <f t="shared" si="64"/>
        <v>216576.61</v>
      </c>
    </row>
    <row r="796" spans="1:15" ht="15" customHeight="1">
      <c r="A796" s="16">
        <v>788</v>
      </c>
      <c r="B796" s="16" t="s">
        <v>1947</v>
      </c>
      <c r="C796" s="18" t="s">
        <v>804</v>
      </c>
      <c r="D796" s="21"/>
      <c r="E796" s="21" t="s">
        <v>2308</v>
      </c>
      <c r="F796" s="24"/>
      <c r="G796" s="13">
        <v>883</v>
      </c>
      <c r="H796" s="13">
        <v>1103</v>
      </c>
      <c r="I796" s="14">
        <v>184.34351734894852</v>
      </c>
      <c r="J796" s="15"/>
      <c r="K796" s="16">
        <f t="shared" si="60"/>
        <v>0</v>
      </c>
      <c r="L796" s="16">
        <f t="shared" si="61"/>
        <v>184.34351734894852</v>
      </c>
      <c r="M796" s="16">
        <f t="shared" si="62"/>
        <v>184.34</v>
      </c>
      <c r="N796" s="17">
        <f t="shared" si="63"/>
        <v>162772.22</v>
      </c>
      <c r="O796" s="17">
        <f t="shared" si="64"/>
        <v>203327.02</v>
      </c>
    </row>
    <row r="797" spans="1:15" ht="15" customHeight="1">
      <c r="A797" s="16">
        <v>789</v>
      </c>
      <c r="B797" s="16" t="s">
        <v>1948</v>
      </c>
      <c r="C797" s="18" t="s">
        <v>805</v>
      </c>
      <c r="D797" s="21"/>
      <c r="E797" s="21" t="s">
        <v>2308</v>
      </c>
      <c r="F797" s="24"/>
      <c r="G797" s="13">
        <v>875</v>
      </c>
      <c r="H797" s="13">
        <v>1092</v>
      </c>
      <c r="I797" s="14">
        <v>2857.496644812215</v>
      </c>
      <c r="J797" s="15"/>
      <c r="K797" s="16">
        <f t="shared" si="60"/>
        <v>0</v>
      </c>
      <c r="L797" s="16">
        <f t="shared" si="61"/>
        <v>2857.496644812215</v>
      </c>
      <c r="M797" s="16">
        <f t="shared" si="62"/>
        <v>2857.49</v>
      </c>
      <c r="N797" s="17">
        <f t="shared" si="63"/>
        <v>2500303.75</v>
      </c>
      <c r="O797" s="17">
        <f t="shared" si="64"/>
        <v>3120379.0799999996</v>
      </c>
    </row>
    <row r="798" spans="1:15" ht="15" customHeight="1">
      <c r="A798" s="16">
        <v>790</v>
      </c>
      <c r="B798" s="16" t="s">
        <v>1949</v>
      </c>
      <c r="C798" s="18" t="s">
        <v>806</v>
      </c>
      <c r="D798" s="21"/>
      <c r="E798" s="21" t="s">
        <v>2308</v>
      </c>
      <c r="F798" s="24"/>
      <c r="G798" s="13">
        <v>871</v>
      </c>
      <c r="H798" s="13">
        <v>1088</v>
      </c>
      <c r="I798" s="14">
        <v>228.66263863087153</v>
      </c>
      <c r="J798" s="15"/>
      <c r="K798" s="16">
        <f t="shared" si="60"/>
        <v>0</v>
      </c>
      <c r="L798" s="16">
        <f t="shared" si="61"/>
        <v>228.66263863087153</v>
      </c>
      <c r="M798" s="16">
        <f t="shared" si="62"/>
        <v>228.66</v>
      </c>
      <c r="N798" s="17">
        <f t="shared" si="63"/>
        <v>199162.86</v>
      </c>
      <c r="O798" s="17">
        <f t="shared" si="64"/>
        <v>248782.07999999999</v>
      </c>
    </row>
    <row r="799" spans="1:15" ht="15" customHeight="1">
      <c r="A799" s="16">
        <v>791</v>
      </c>
      <c r="B799" s="16" t="s">
        <v>1950</v>
      </c>
      <c r="C799" s="18" t="s">
        <v>807</v>
      </c>
      <c r="D799" s="21"/>
      <c r="E799" s="21" t="s">
        <v>2324</v>
      </c>
      <c r="F799" s="24"/>
      <c r="G799" s="13">
        <v>866</v>
      </c>
      <c r="H799" s="13">
        <v>1082</v>
      </c>
      <c r="I799" s="14">
        <v>251.56392945807852</v>
      </c>
      <c r="J799" s="15"/>
      <c r="K799" s="16">
        <f t="shared" si="60"/>
        <v>0</v>
      </c>
      <c r="L799" s="16">
        <f t="shared" si="61"/>
        <v>251.56392945807852</v>
      </c>
      <c r="M799" s="16">
        <f t="shared" si="62"/>
        <v>251.56</v>
      </c>
      <c r="N799" s="17">
        <f t="shared" si="63"/>
        <v>217850.96</v>
      </c>
      <c r="O799" s="17">
        <f t="shared" si="64"/>
        <v>272187.92</v>
      </c>
    </row>
    <row r="800" spans="1:15" ht="15" customHeight="1">
      <c r="A800" s="16">
        <v>792</v>
      </c>
      <c r="B800" s="16" t="s">
        <v>1951</v>
      </c>
      <c r="C800" s="18" t="s">
        <v>808</v>
      </c>
      <c r="D800" s="21"/>
      <c r="E800" s="21" t="s">
        <v>2308</v>
      </c>
      <c r="F800" s="24"/>
      <c r="G800" s="13">
        <v>855</v>
      </c>
      <c r="H800" s="13">
        <v>1068</v>
      </c>
      <c r="I800" s="14">
        <v>1324.7713669469877</v>
      </c>
      <c r="J800" s="15"/>
      <c r="K800" s="16">
        <f t="shared" si="60"/>
        <v>0</v>
      </c>
      <c r="L800" s="16">
        <f t="shared" si="61"/>
        <v>1324.7713669469877</v>
      </c>
      <c r="M800" s="16">
        <f t="shared" si="62"/>
        <v>1324.77</v>
      </c>
      <c r="N800" s="17">
        <f t="shared" si="63"/>
        <v>1132678.3500000001</v>
      </c>
      <c r="O800" s="17">
        <f t="shared" si="64"/>
        <v>1414854.3599999999</v>
      </c>
    </row>
    <row r="801" spans="1:15" ht="15" customHeight="1">
      <c r="A801" s="16">
        <v>793</v>
      </c>
      <c r="B801" s="16" t="s">
        <v>1952</v>
      </c>
      <c r="C801" s="18" t="s">
        <v>809</v>
      </c>
      <c r="D801" s="21"/>
      <c r="E801" s="21" t="s">
        <v>2308</v>
      </c>
      <c r="F801" s="24"/>
      <c r="G801" s="13">
        <v>848</v>
      </c>
      <c r="H801" s="13">
        <v>1059</v>
      </c>
      <c r="I801" s="14">
        <v>437.08171168046323</v>
      </c>
      <c r="J801" s="15"/>
      <c r="K801" s="16">
        <f t="shared" si="60"/>
        <v>0</v>
      </c>
      <c r="L801" s="16">
        <f t="shared" si="61"/>
        <v>437.08171168046323</v>
      </c>
      <c r="M801" s="16">
        <f t="shared" si="62"/>
        <v>437.08</v>
      </c>
      <c r="N801" s="17">
        <f t="shared" si="63"/>
        <v>370643.83999999997</v>
      </c>
      <c r="O801" s="17">
        <f t="shared" si="64"/>
        <v>462867.72</v>
      </c>
    </row>
    <row r="802" spans="1:15" ht="15" customHeight="1">
      <c r="A802" s="16">
        <v>794</v>
      </c>
      <c r="B802" s="16" t="s">
        <v>1953</v>
      </c>
      <c r="C802" s="18" t="s">
        <v>810</v>
      </c>
      <c r="D802" s="21"/>
      <c r="E802" s="21" t="s">
        <v>2308</v>
      </c>
      <c r="F802" s="24"/>
      <c r="G802" s="13">
        <v>839</v>
      </c>
      <c r="H802" s="13">
        <v>1047</v>
      </c>
      <c r="I802" s="14">
        <v>26.938739893420824</v>
      </c>
      <c r="J802" s="15"/>
      <c r="K802" s="16">
        <f t="shared" si="60"/>
        <v>0</v>
      </c>
      <c r="L802" s="16">
        <f t="shared" si="61"/>
        <v>26.938739893420824</v>
      </c>
      <c r="M802" s="16">
        <f t="shared" si="62"/>
        <v>26.93</v>
      </c>
      <c r="N802" s="17">
        <f t="shared" si="63"/>
        <v>22594.27</v>
      </c>
      <c r="O802" s="17">
        <f t="shared" si="64"/>
        <v>28195.71</v>
      </c>
    </row>
    <row r="803" spans="1:15" ht="15" customHeight="1">
      <c r="A803" s="26">
        <v>795</v>
      </c>
      <c r="B803" s="26" t="s">
        <v>1954</v>
      </c>
      <c r="C803" s="27" t="s">
        <v>811</v>
      </c>
      <c r="D803" s="28"/>
      <c r="E803" s="28" t="s">
        <v>2308</v>
      </c>
      <c r="F803" s="29" t="s">
        <v>2329</v>
      </c>
      <c r="G803" s="30">
        <v>827</v>
      </c>
      <c r="H803" s="30">
        <v>1032</v>
      </c>
      <c r="I803" s="31">
        <v>2118.7399999999998</v>
      </c>
      <c r="J803" s="32"/>
      <c r="K803" s="26">
        <f t="shared" si="60"/>
        <v>0</v>
      </c>
      <c r="L803" s="26">
        <f t="shared" si="61"/>
        <v>2118.7399999999998</v>
      </c>
      <c r="M803" s="26">
        <f t="shared" si="62"/>
        <v>2118.7399999999998</v>
      </c>
      <c r="N803" s="33">
        <f t="shared" si="63"/>
        <v>1752197.9799999997</v>
      </c>
      <c r="O803" s="33">
        <f t="shared" si="64"/>
        <v>2186539.6799999997</v>
      </c>
    </row>
    <row r="804" spans="1:15" ht="15" customHeight="1">
      <c r="A804" s="16">
        <v>796</v>
      </c>
      <c r="B804" s="16" t="s">
        <v>1955</v>
      </c>
      <c r="C804" s="18" t="s">
        <v>812</v>
      </c>
      <c r="D804" s="21"/>
      <c r="E804" s="21" t="s">
        <v>2308</v>
      </c>
      <c r="F804" s="24"/>
      <c r="G804" s="13">
        <v>823</v>
      </c>
      <c r="H804" s="13">
        <v>1027</v>
      </c>
      <c r="I804" s="14">
        <v>1741.9284719743646</v>
      </c>
      <c r="J804" s="15"/>
      <c r="K804" s="16">
        <f t="shared" si="60"/>
        <v>0</v>
      </c>
      <c r="L804" s="16">
        <f t="shared" si="61"/>
        <v>1741.9284719743646</v>
      </c>
      <c r="M804" s="16">
        <f t="shared" si="62"/>
        <v>1741.92</v>
      </c>
      <c r="N804" s="17">
        <f t="shared" si="63"/>
        <v>1433600.1600000001</v>
      </c>
      <c r="O804" s="17">
        <f t="shared" si="64"/>
        <v>1788951.84</v>
      </c>
    </row>
    <row r="805" spans="1:15" ht="15" customHeight="1">
      <c r="A805" s="16">
        <v>797</v>
      </c>
      <c r="B805" s="16" t="s">
        <v>1956</v>
      </c>
      <c r="C805" s="18" t="s">
        <v>813</v>
      </c>
      <c r="D805" s="21"/>
      <c r="E805" s="21" t="s">
        <v>2308</v>
      </c>
      <c r="F805" s="24"/>
      <c r="G805" s="13">
        <v>820</v>
      </c>
      <c r="H805" s="13">
        <v>1024</v>
      </c>
      <c r="I805" s="14">
        <v>0.97412182531724234</v>
      </c>
      <c r="J805" s="15"/>
      <c r="K805" s="16">
        <f t="shared" si="60"/>
        <v>0</v>
      </c>
      <c r="L805" s="16">
        <f t="shared" si="61"/>
        <v>0.97412182531724234</v>
      </c>
      <c r="M805" s="16">
        <f t="shared" si="62"/>
        <v>0.97</v>
      </c>
      <c r="N805" s="17">
        <f t="shared" si="63"/>
        <v>795.4</v>
      </c>
      <c r="O805" s="17">
        <f t="shared" si="64"/>
        <v>993.28</v>
      </c>
    </row>
    <row r="806" spans="1:15" ht="15" customHeight="1">
      <c r="A806" s="16">
        <v>798</v>
      </c>
      <c r="B806" s="16" t="s">
        <v>1957</v>
      </c>
      <c r="C806" s="18" t="s">
        <v>814</v>
      </c>
      <c r="D806" s="21"/>
      <c r="E806" s="21" t="s">
        <v>2308</v>
      </c>
      <c r="F806" s="24"/>
      <c r="G806" s="13">
        <v>817</v>
      </c>
      <c r="H806" s="13">
        <v>1021</v>
      </c>
      <c r="I806" s="14">
        <v>367.5429160315789</v>
      </c>
      <c r="J806" s="15"/>
      <c r="K806" s="16">
        <f t="shared" si="60"/>
        <v>0</v>
      </c>
      <c r="L806" s="16">
        <f t="shared" si="61"/>
        <v>367.5429160315789</v>
      </c>
      <c r="M806" s="16">
        <f t="shared" si="62"/>
        <v>367.54</v>
      </c>
      <c r="N806" s="17">
        <f t="shared" si="63"/>
        <v>300280.18</v>
      </c>
      <c r="O806" s="17">
        <f t="shared" si="64"/>
        <v>375258.34</v>
      </c>
    </row>
    <row r="807" spans="1:15" ht="15" customHeight="1">
      <c r="A807" s="16">
        <v>799</v>
      </c>
      <c r="B807" s="16" t="s">
        <v>1958</v>
      </c>
      <c r="C807" s="18" t="s">
        <v>815</v>
      </c>
      <c r="D807" s="21"/>
      <c r="E807" s="21" t="s">
        <v>2308</v>
      </c>
      <c r="F807" s="24"/>
      <c r="G807" s="13">
        <v>817</v>
      </c>
      <c r="H807" s="13">
        <v>1021</v>
      </c>
      <c r="I807" s="14">
        <v>58526.502730001666</v>
      </c>
      <c r="J807" s="15"/>
      <c r="K807" s="16">
        <f t="shared" si="60"/>
        <v>0</v>
      </c>
      <c r="L807" s="16">
        <f t="shared" si="61"/>
        <v>58526.502730001666</v>
      </c>
      <c r="M807" s="16">
        <f t="shared" si="62"/>
        <v>58526.5</v>
      </c>
      <c r="N807" s="17">
        <f t="shared" si="63"/>
        <v>47816150.5</v>
      </c>
      <c r="O807" s="17">
        <f t="shared" si="64"/>
        <v>59755556.5</v>
      </c>
    </row>
    <row r="808" spans="1:15" ht="15" customHeight="1">
      <c r="A808" s="16">
        <v>800</v>
      </c>
      <c r="B808" s="16" t="s">
        <v>1959</v>
      </c>
      <c r="C808" s="18" t="s">
        <v>816</v>
      </c>
      <c r="D808" s="21"/>
      <c r="E808" s="21" t="s">
        <v>2308</v>
      </c>
      <c r="F808" s="24"/>
      <c r="G808" s="13">
        <v>397</v>
      </c>
      <c r="H808" s="13">
        <v>496</v>
      </c>
      <c r="I808" s="14">
        <v>407.26954578511902</v>
      </c>
      <c r="J808" s="15"/>
      <c r="K808" s="16">
        <f t="shared" si="60"/>
        <v>0</v>
      </c>
      <c r="L808" s="16">
        <f t="shared" si="61"/>
        <v>407.26954578511902</v>
      </c>
      <c r="M808" s="16">
        <f t="shared" si="62"/>
        <v>407.26</v>
      </c>
      <c r="N808" s="17">
        <f t="shared" si="63"/>
        <v>161682.22</v>
      </c>
      <c r="O808" s="17">
        <f t="shared" si="64"/>
        <v>202000.96</v>
      </c>
    </row>
    <row r="809" spans="1:15" ht="15" customHeight="1">
      <c r="A809" s="16">
        <v>801</v>
      </c>
      <c r="B809" s="16" t="s">
        <v>1960</v>
      </c>
      <c r="C809" s="18" t="s">
        <v>817</v>
      </c>
      <c r="D809" s="21"/>
      <c r="E809" s="21" t="s">
        <v>2308</v>
      </c>
      <c r="F809" s="24"/>
      <c r="G809" s="13">
        <v>790</v>
      </c>
      <c r="H809" s="13">
        <v>986</v>
      </c>
      <c r="I809" s="14">
        <v>569.0703966256757</v>
      </c>
      <c r="J809" s="15"/>
      <c r="K809" s="16">
        <f t="shared" si="60"/>
        <v>0</v>
      </c>
      <c r="L809" s="16">
        <f t="shared" si="61"/>
        <v>569.0703966256757</v>
      </c>
      <c r="M809" s="16">
        <f t="shared" si="62"/>
        <v>569.07000000000005</v>
      </c>
      <c r="N809" s="17">
        <f t="shared" si="63"/>
        <v>449565.30000000005</v>
      </c>
      <c r="O809" s="17">
        <f t="shared" si="64"/>
        <v>561103.02</v>
      </c>
    </row>
    <row r="810" spans="1:15" ht="15" customHeight="1">
      <c r="A810" s="16">
        <v>802</v>
      </c>
      <c r="B810" s="16" t="s">
        <v>1961</v>
      </c>
      <c r="C810" s="18" t="s">
        <v>818</v>
      </c>
      <c r="D810" s="21"/>
      <c r="E810" s="21" t="s">
        <v>2308</v>
      </c>
      <c r="F810" s="24"/>
      <c r="G810" s="13">
        <v>789</v>
      </c>
      <c r="H810" s="13">
        <v>984</v>
      </c>
      <c r="I810" s="14">
        <v>930.55639963315457</v>
      </c>
      <c r="J810" s="15"/>
      <c r="K810" s="16">
        <f t="shared" si="60"/>
        <v>0</v>
      </c>
      <c r="L810" s="16">
        <f t="shared" si="61"/>
        <v>930.55639963315457</v>
      </c>
      <c r="M810" s="16">
        <f t="shared" si="62"/>
        <v>930.55</v>
      </c>
      <c r="N810" s="17">
        <f t="shared" si="63"/>
        <v>734203.95</v>
      </c>
      <c r="O810" s="17">
        <f t="shared" si="64"/>
        <v>915661.2</v>
      </c>
    </row>
    <row r="811" spans="1:15" ht="15" customHeight="1">
      <c r="A811" s="16">
        <v>803</v>
      </c>
      <c r="B811" s="16" t="s">
        <v>1962</v>
      </c>
      <c r="C811" s="18" t="s">
        <v>819</v>
      </c>
      <c r="D811" s="21"/>
      <c r="E811" s="21" t="s">
        <v>2308</v>
      </c>
      <c r="F811" s="24"/>
      <c r="G811" s="13">
        <v>786</v>
      </c>
      <c r="H811" s="13">
        <v>981</v>
      </c>
      <c r="I811" s="14">
        <v>289.76748633496265</v>
      </c>
      <c r="J811" s="15"/>
      <c r="K811" s="16">
        <f t="shared" si="60"/>
        <v>0</v>
      </c>
      <c r="L811" s="16">
        <f t="shared" si="61"/>
        <v>289.76748633496265</v>
      </c>
      <c r="M811" s="16">
        <f t="shared" si="62"/>
        <v>289.76</v>
      </c>
      <c r="N811" s="17">
        <f t="shared" si="63"/>
        <v>227751.36</v>
      </c>
      <c r="O811" s="17">
        <f t="shared" si="64"/>
        <v>284254.56</v>
      </c>
    </row>
    <row r="812" spans="1:15" ht="15" customHeight="1">
      <c r="A812" s="26">
        <v>804</v>
      </c>
      <c r="B812" s="26" t="s">
        <v>1963</v>
      </c>
      <c r="C812" s="27" t="s">
        <v>820</v>
      </c>
      <c r="D812" s="28"/>
      <c r="E812" s="28" t="s">
        <v>2308</v>
      </c>
      <c r="F812" s="29" t="s">
        <v>2329</v>
      </c>
      <c r="G812" s="30">
        <v>784</v>
      </c>
      <c r="H812" s="30">
        <v>978</v>
      </c>
      <c r="I812" s="31">
        <v>2118.7399999999998</v>
      </c>
      <c r="J812" s="32"/>
      <c r="K812" s="26">
        <f t="shared" si="60"/>
        <v>0</v>
      </c>
      <c r="L812" s="26">
        <f t="shared" si="61"/>
        <v>2118.7399999999998</v>
      </c>
      <c r="M812" s="26">
        <f t="shared" si="62"/>
        <v>2118.7399999999998</v>
      </c>
      <c r="N812" s="33">
        <f t="shared" si="63"/>
        <v>1661092.16</v>
      </c>
      <c r="O812" s="33">
        <f t="shared" si="64"/>
        <v>2072127.7199999997</v>
      </c>
    </row>
    <row r="813" spans="1:15" ht="15" customHeight="1">
      <c r="A813" s="16">
        <v>805</v>
      </c>
      <c r="B813" s="16" t="s">
        <v>1964</v>
      </c>
      <c r="C813" s="18" t="s">
        <v>821</v>
      </c>
      <c r="D813" s="21"/>
      <c r="E813" s="21" t="s">
        <v>2308</v>
      </c>
      <c r="F813" s="24"/>
      <c r="G813" s="13">
        <v>766</v>
      </c>
      <c r="H813" s="13">
        <v>956</v>
      </c>
      <c r="I813" s="14">
        <v>2192.8157421829465</v>
      </c>
      <c r="J813" s="15"/>
      <c r="K813" s="16">
        <f t="shared" si="60"/>
        <v>0</v>
      </c>
      <c r="L813" s="16">
        <f t="shared" si="61"/>
        <v>2192.8157421829465</v>
      </c>
      <c r="M813" s="16">
        <f t="shared" si="62"/>
        <v>2192.81</v>
      </c>
      <c r="N813" s="17">
        <f t="shared" si="63"/>
        <v>1679692.46</v>
      </c>
      <c r="O813" s="17">
        <f t="shared" si="64"/>
        <v>2096326.3599999999</v>
      </c>
    </row>
    <row r="814" spans="1:15" ht="15" customHeight="1">
      <c r="A814" s="16">
        <v>806</v>
      </c>
      <c r="B814" s="16" t="s">
        <v>1965</v>
      </c>
      <c r="C814" s="18" t="s">
        <v>822</v>
      </c>
      <c r="D814" s="21"/>
      <c r="E814" s="21" t="s">
        <v>2308</v>
      </c>
      <c r="F814" s="24"/>
      <c r="G814" s="13">
        <v>763</v>
      </c>
      <c r="H814" s="13">
        <v>952</v>
      </c>
      <c r="I814" s="14">
        <v>16.203214520128387</v>
      </c>
      <c r="J814" s="15"/>
      <c r="K814" s="16">
        <f t="shared" si="60"/>
        <v>0</v>
      </c>
      <c r="L814" s="16">
        <f t="shared" si="61"/>
        <v>16.203214520128387</v>
      </c>
      <c r="M814" s="16">
        <f t="shared" si="62"/>
        <v>16.2</v>
      </c>
      <c r="N814" s="17">
        <f t="shared" si="63"/>
        <v>12360.6</v>
      </c>
      <c r="O814" s="17">
        <f t="shared" si="64"/>
        <v>15422.4</v>
      </c>
    </row>
    <row r="815" spans="1:15" ht="15" customHeight="1">
      <c r="A815" s="16">
        <v>807</v>
      </c>
      <c r="B815" s="16" t="s">
        <v>1966</v>
      </c>
      <c r="C815" s="18" t="s">
        <v>823</v>
      </c>
      <c r="D815" s="21"/>
      <c r="E815" s="21" t="s">
        <v>2308</v>
      </c>
      <c r="F815" s="24"/>
      <c r="G815" s="13">
        <v>756</v>
      </c>
      <c r="H815" s="13">
        <v>943</v>
      </c>
      <c r="I815" s="14">
        <v>202.62698443653409</v>
      </c>
      <c r="J815" s="15"/>
      <c r="K815" s="16">
        <f t="shared" si="60"/>
        <v>0</v>
      </c>
      <c r="L815" s="16">
        <f t="shared" si="61"/>
        <v>202.62698443653409</v>
      </c>
      <c r="M815" s="16">
        <f t="shared" si="62"/>
        <v>202.62</v>
      </c>
      <c r="N815" s="17">
        <f t="shared" si="63"/>
        <v>153180.72</v>
      </c>
      <c r="O815" s="17">
        <f t="shared" si="64"/>
        <v>191070.66</v>
      </c>
    </row>
    <row r="816" spans="1:15" ht="15" customHeight="1">
      <c r="A816" s="16">
        <v>808</v>
      </c>
      <c r="B816" s="16" t="s">
        <v>1967</v>
      </c>
      <c r="C816" s="18" t="s">
        <v>824</v>
      </c>
      <c r="D816" s="21"/>
      <c r="E816" s="21" t="s">
        <v>2308</v>
      </c>
      <c r="F816" s="24"/>
      <c r="G816" s="13">
        <v>751</v>
      </c>
      <c r="H816" s="13">
        <v>936</v>
      </c>
      <c r="I816" s="14">
        <v>18.46337752282944</v>
      </c>
      <c r="J816" s="15"/>
      <c r="K816" s="16">
        <f t="shared" si="60"/>
        <v>0</v>
      </c>
      <c r="L816" s="16">
        <f t="shared" si="61"/>
        <v>18.46337752282944</v>
      </c>
      <c r="M816" s="16">
        <f t="shared" si="62"/>
        <v>18.46</v>
      </c>
      <c r="N816" s="17">
        <f t="shared" si="63"/>
        <v>13863.460000000001</v>
      </c>
      <c r="O816" s="17">
        <f t="shared" si="64"/>
        <v>17278.560000000001</v>
      </c>
    </row>
    <row r="817" spans="1:15" ht="15" customHeight="1">
      <c r="A817" s="16">
        <v>809</v>
      </c>
      <c r="B817" s="16" t="s">
        <v>1968</v>
      </c>
      <c r="C817" s="18" t="s">
        <v>825</v>
      </c>
      <c r="D817" s="21"/>
      <c r="E817" s="21" t="s">
        <v>2308</v>
      </c>
      <c r="F817" s="24"/>
      <c r="G817" s="13">
        <v>745</v>
      </c>
      <c r="H817" s="13">
        <v>931</v>
      </c>
      <c r="I817" s="14">
        <v>10.667116225751188</v>
      </c>
      <c r="J817" s="15"/>
      <c r="K817" s="16">
        <f t="shared" si="60"/>
        <v>0</v>
      </c>
      <c r="L817" s="16">
        <f t="shared" si="61"/>
        <v>10.667116225751188</v>
      </c>
      <c r="M817" s="16">
        <f t="shared" si="62"/>
        <v>10.66</v>
      </c>
      <c r="N817" s="17">
        <f t="shared" si="63"/>
        <v>7941.7</v>
      </c>
      <c r="O817" s="17">
        <f t="shared" si="64"/>
        <v>9924.4600000000009</v>
      </c>
    </row>
    <row r="818" spans="1:15" ht="15" customHeight="1">
      <c r="A818" s="16">
        <v>810</v>
      </c>
      <c r="B818" s="16" t="s">
        <v>1969</v>
      </c>
      <c r="C818" s="18" t="s">
        <v>826</v>
      </c>
      <c r="D818" s="21"/>
      <c r="E818" s="21" t="s">
        <v>2308</v>
      </c>
      <c r="F818" s="24"/>
      <c r="G818" s="13">
        <v>721</v>
      </c>
      <c r="H818" s="13">
        <v>898</v>
      </c>
      <c r="I818" s="14">
        <v>1816.9097851782844</v>
      </c>
      <c r="J818" s="15"/>
      <c r="K818" s="16">
        <f t="shared" si="60"/>
        <v>0</v>
      </c>
      <c r="L818" s="16">
        <f t="shared" si="61"/>
        <v>1816.9097851782844</v>
      </c>
      <c r="M818" s="16">
        <f t="shared" si="62"/>
        <v>1816.9</v>
      </c>
      <c r="N818" s="17">
        <f t="shared" si="63"/>
        <v>1309984.9000000001</v>
      </c>
      <c r="O818" s="17">
        <f t="shared" si="64"/>
        <v>1631576.2000000002</v>
      </c>
    </row>
    <row r="819" spans="1:15" ht="15" customHeight="1">
      <c r="A819" s="16">
        <v>811</v>
      </c>
      <c r="B819" s="16" t="s">
        <v>1970</v>
      </c>
      <c r="C819" s="18" t="s">
        <v>827</v>
      </c>
      <c r="D819" s="21"/>
      <c r="E819" s="21" t="s">
        <v>2308</v>
      </c>
      <c r="F819" s="24"/>
      <c r="G819" s="13">
        <v>689</v>
      </c>
      <c r="H819" s="13">
        <v>861</v>
      </c>
      <c r="I819" s="14">
        <v>225.37803277573033</v>
      </c>
      <c r="J819" s="15"/>
      <c r="K819" s="16">
        <f t="shared" si="60"/>
        <v>0</v>
      </c>
      <c r="L819" s="16">
        <f t="shared" si="61"/>
        <v>225.37803277573033</v>
      </c>
      <c r="M819" s="16">
        <f t="shared" si="62"/>
        <v>225.37</v>
      </c>
      <c r="N819" s="17">
        <f t="shared" si="63"/>
        <v>155279.93</v>
      </c>
      <c r="O819" s="17">
        <f t="shared" si="64"/>
        <v>194043.57</v>
      </c>
    </row>
    <row r="820" spans="1:15" ht="15" customHeight="1">
      <c r="A820" s="16">
        <v>812</v>
      </c>
      <c r="B820" s="16" t="s">
        <v>1971</v>
      </c>
      <c r="C820" s="18" t="s">
        <v>828</v>
      </c>
      <c r="D820" s="21"/>
      <c r="E820" s="21" t="s">
        <v>2308</v>
      </c>
      <c r="F820" s="24"/>
      <c r="G820" s="13">
        <v>686</v>
      </c>
      <c r="H820" s="13">
        <v>856</v>
      </c>
      <c r="I820" s="14">
        <v>257.11029326046577</v>
      </c>
      <c r="J820" s="15"/>
      <c r="K820" s="16">
        <f t="shared" si="60"/>
        <v>0</v>
      </c>
      <c r="L820" s="16">
        <f t="shared" si="61"/>
        <v>257.11029326046577</v>
      </c>
      <c r="M820" s="16">
        <f t="shared" si="62"/>
        <v>257.11</v>
      </c>
      <c r="N820" s="17">
        <f t="shared" si="63"/>
        <v>176377.46000000002</v>
      </c>
      <c r="O820" s="17">
        <f t="shared" si="64"/>
        <v>220086.16</v>
      </c>
    </row>
    <row r="821" spans="1:15" ht="15" customHeight="1">
      <c r="A821" s="16">
        <v>813</v>
      </c>
      <c r="B821" s="16" t="s">
        <v>1972</v>
      </c>
      <c r="C821" s="18" t="s">
        <v>829</v>
      </c>
      <c r="D821" s="21"/>
      <c r="E821" s="21" t="s">
        <v>2308</v>
      </c>
      <c r="F821" s="24"/>
      <c r="G821" s="13">
        <v>684</v>
      </c>
      <c r="H821" s="13">
        <v>853</v>
      </c>
      <c r="I821" s="14">
        <v>4402.8214255465773</v>
      </c>
      <c r="J821" s="15"/>
      <c r="K821" s="16">
        <f t="shared" si="60"/>
        <v>0</v>
      </c>
      <c r="L821" s="16">
        <f t="shared" si="61"/>
        <v>4402.8214255465773</v>
      </c>
      <c r="M821" s="16">
        <f t="shared" si="62"/>
        <v>4402.82</v>
      </c>
      <c r="N821" s="17">
        <f t="shared" si="63"/>
        <v>3011528.88</v>
      </c>
      <c r="O821" s="17">
        <f t="shared" si="64"/>
        <v>3755605.46</v>
      </c>
    </row>
    <row r="822" spans="1:15" ht="15" customHeight="1">
      <c r="A822" s="16">
        <v>814</v>
      </c>
      <c r="B822" s="16" t="s">
        <v>1973</v>
      </c>
      <c r="C822" s="18" t="s">
        <v>830</v>
      </c>
      <c r="D822" s="21"/>
      <c r="E822" s="21" t="s">
        <v>2308</v>
      </c>
      <c r="F822" s="24"/>
      <c r="G822" s="13">
        <v>681</v>
      </c>
      <c r="H822" s="13">
        <v>849</v>
      </c>
      <c r="I822" s="14">
        <v>117.84945132229092</v>
      </c>
      <c r="J822" s="15"/>
      <c r="K822" s="16">
        <f t="shared" si="60"/>
        <v>0</v>
      </c>
      <c r="L822" s="16">
        <f t="shared" si="61"/>
        <v>117.84945132229092</v>
      </c>
      <c r="M822" s="16">
        <f t="shared" si="62"/>
        <v>117.84</v>
      </c>
      <c r="N822" s="17">
        <f t="shared" si="63"/>
        <v>80249.040000000008</v>
      </c>
      <c r="O822" s="17">
        <f t="shared" si="64"/>
        <v>100046.16</v>
      </c>
    </row>
    <row r="823" spans="1:15" ht="15" customHeight="1">
      <c r="A823" s="16">
        <v>815</v>
      </c>
      <c r="B823" s="16" t="s">
        <v>1974</v>
      </c>
      <c r="C823" s="18" t="s">
        <v>831</v>
      </c>
      <c r="D823" s="21"/>
      <c r="E823" s="21" t="s">
        <v>2308</v>
      </c>
      <c r="F823" s="24"/>
      <c r="G823" s="13">
        <v>678</v>
      </c>
      <c r="H823" s="13">
        <v>846</v>
      </c>
      <c r="I823" s="14">
        <v>14800.787617573958</v>
      </c>
      <c r="J823" s="15"/>
      <c r="K823" s="16">
        <f t="shared" si="60"/>
        <v>0</v>
      </c>
      <c r="L823" s="16">
        <f t="shared" si="61"/>
        <v>14800.787617573958</v>
      </c>
      <c r="M823" s="16">
        <f t="shared" si="62"/>
        <v>14800.78</v>
      </c>
      <c r="N823" s="17">
        <f t="shared" si="63"/>
        <v>10034928.84</v>
      </c>
      <c r="O823" s="17">
        <f t="shared" si="64"/>
        <v>12521459.880000001</v>
      </c>
    </row>
    <row r="824" spans="1:15" ht="15" customHeight="1">
      <c r="A824" s="16">
        <v>816</v>
      </c>
      <c r="B824" s="16" t="s">
        <v>1975</v>
      </c>
      <c r="C824" s="18" t="s">
        <v>832</v>
      </c>
      <c r="D824" s="21"/>
      <c r="E824" s="21" t="s">
        <v>2308</v>
      </c>
      <c r="F824" s="24"/>
      <c r="G824" s="13">
        <v>678</v>
      </c>
      <c r="H824" s="13">
        <v>845</v>
      </c>
      <c r="I824" s="14">
        <v>6588.5163670006332</v>
      </c>
      <c r="J824" s="15"/>
      <c r="K824" s="16">
        <f t="shared" si="60"/>
        <v>0</v>
      </c>
      <c r="L824" s="16">
        <f t="shared" si="61"/>
        <v>6588.5163670006332</v>
      </c>
      <c r="M824" s="16">
        <f t="shared" si="62"/>
        <v>6588.51</v>
      </c>
      <c r="N824" s="17">
        <f t="shared" si="63"/>
        <v>4467009.78</v>
      </c>
      <c r="O824" s="17">
        <f t="shared" si="64"/>
        <v>5567290.9500000002</v>
      </c>
    </row>
    <row r="825" spans="1:15" ht="15" customHeight="1">
      <c r="A825" s="16">
        <v>817</v>
      </c>
      <c r="B825" s="16" t="s">
        <v>1976</v>
      </c>
      <c r="C825" s="18" t="s">
        <v>833</v>
      </c>
      <c r="D825" s="21"/>
      <c r="E825" s="21" t="s">
        <v>2308</v>
      </c>
      <c r="F825" s="24"/>
      <c r="G825" s="13">
        <v>670</v>
      </c>
      <c r="H825" s="13">
        <v>835</v>
      </c>
      <c r="I825" s="14">
        <v>243.66159520745603</v>
      </c>
      <c r="J825" s="15"/>
      <c r="K825" s="16">
        <f t="shared" si="60"/>
        <v>0</v>
      </c>
      <c r="L825" s="16">
        <f t="shared" si="61"/>
        <v>243.66159520745603</v>
      </c>
      <c r="M825" s="16">
        <f t="shared" si="62"/>
        <v>243.66</v>
      </c>
      <c r="N825" s="17">
        <f t="shared" si="63"/>
        <v>163252.20000000001</v>
      </c>
      <c r="O825" s="17">
        <f t="shared" si="64"/>
        <v>203456.1</v>
      </c>
    </row>
    <row r="826" spans="1:15" ht="15" customHeight="1">
      <c r="A826" s="16">
        <v>818</v>
      </c>
      <c r="B826" s="16" t="s">
        <v>1977</v>
      </c>
      <c r="C826" s="18" t="s">
        <v>834</v>
      </c>
      <c r="D826" s="21"/>
      <c r="E826" s="21" t="s">
        <v>2308</v>
      </c>
      <c r="F826" s="24"/>
      <c r="G826" s="13">
        <v>663</v>
      </c>
      <c r="H826" s="13">
        <v>827</v>
      </c>
      <c r="I826" s="14">
        <v>946.5339696008125</v>
      </c>
      <c r="J826" s="15"/>
      <c r="K826" s="16">
        <f t="shared" si="60"/>
        <v>0</v>
      </c>
      <c r="L826" s="16">
        <f t="shared" si="61"/>
        <v>946.5339696008125</v>
      </c>
      <c r="M826" s="16">
        <f t="shared" si="62"/>
        <v>946.53</v>
      </c>
      <c r="N826" s="17">
        <f t="shared" si="63"/>
        <v>627549.39</v>
      </c>
      <c r="O826" s="17">
        <f t="shared" si="64"/>
        <v>782780.30999999994</v>
      </c>
    </row>
    <row r="827" spans="1:15" ht="15" customHeight="1">
      <c r="A827" s="16">
        <v>819</v>
      </c>
      <c r="B827" s="16" t="s">
        <v>1978</v>
      </c>
      <c r="C827" s="18" t="s">
        <v>835</v>
      </c>
      <c r="D827" s="21"/>
      <c r="E827" s="21" t="s">
        <v>2308</v>
      </c>
      <c r="F827" s="24"/>
      <c r="G827" s="13">
        <v>656</v>
      </c>
      <c r="H827" s="13">
        <v>818</v>
      </c>
      <c r="I827" s="14">
        <v>52.3614593034387</v>
      </c>
      <c r="J827" s="15"/>
      <c r="K827" s="16">
        <f t="shared" si="60"/>
        <v>0</v>
      </c>
      <c r="L827" s="16">
        <f t="shared" si="61"/>
        <v>52.3614593034387</v>
      </c>
      <c r="M827" s="16">
        <f t="shared" si="62"/>
        <v>52.36</v>
      </c>
      <c r="N827" s="17">
        <f t="shared" si="63"/>
        <v>34348.159999999996</v>
      </c>
      <c r="O827" s="17">
        <f t="shared" si="64"/>
        <v>42830.479999999996</v>
      </c>
    </row>
    <row r="828" spans="1:15" ht="15" customHeight="1">
      <c r="A828" s="16">
        <v>820</v>
      </c>
      <c r="B828" s="16" t="s">
        <v>1979</v>
      </c>
      <c r="C828" s="18" t="s">
        <v>836</v>
      </c>
      <c r="D828" s="21"/>
      <c r="E828" s="21" t="s">
        <v>2308</v>
      </c>
      <c r="F828" s="24"/>
      <c r="G828" s="13">
        <v>646</v>
      </c>
      <c r="H828" s="13">
        <v>805</v>
      </c>
      <c r="I828" s="14">
        <v>678.66169475493155</v>
      </c>
      <c r="J828" s="15"/>
      <c r="K828" s="16">
        <f t="shared" si="60"/>
        <v>0</v>
      </c>
      <c r="L828" s="16">
        <f t="shared" si="61"/>
        <v>678.66169475493155</v>
      </c>
      <c r="M828" s="16">
        <f t="shared" si="62"/>
        <v>678.66</v>
      </c>
      <c r="N828" s="17">
        <f t="shared" si="63"/>
        <v>438414.36</v>
      </c>
      <c r="O828" s="17">
        <f t="shared" si="64"/>
        <v>546321.29999999993</v>
      </c>
    </row>
    <row r="829" spans="1:15" ht="15" customHeight="1">
      <c r="A829" s="16">
        <v>821</v>
      </c>
      <c r="B829" s="16" t="s">
        <v>1980</v>
      </c>
      <c r="C829" s="18" t="s">
        <v>837</v>
      </c>
      <c r="D829" s="21"/>
      <c r="E829" s="21" t="s">
        <v>2308</v>
      </c>
      <c r="F829" s="24"/>
      <c r="G829" s="13">
        <v>638</v>
      </c>
      <c r="H829" s="13">
        <v>797</v>
      </c>
      <c r="I829" s="14">
        <v>2916.4654083828968</v>
      </c>
      <c r="J829" s="15"/>
      <c r="K829" s="16">
        <f t="shared" si="60"/>
        <v>0</v>
      </c>
      <c r="L829" s="16">
        <f t="shared" si="61"/>
        <v>2916.4654083828968</v>
      </c>
      <c r="M829" s="16">
        <f t="shared" si="62"/>
        <v>2916.46</v>
      </c>
      <c r="N829" s="17">
        <f t="shared" si="63"/>
        <v>1860701.48</v>
      </c>
      <c r="O829" s="17">
        <f t="shared" si="64"/>
        <v>2324418.62</v>
      </c>
    </row>
    <row r="830" spans="1:15" ht="15" customHeight="1">
      <c r="A830" s="16">
        <v>822</v>
      </c>
      <c r="B830" s="16" t="s">
        <v>1981</v>
      </c>
      <c r="C830" s="18" t="s">
        <v>838</v>
      </c>
      <c r="D830" s="21"/>
      <c r="E830" s="21" t="s">
        <v>2308</v>
      </c>
      <c r="F830" s="24"/>
      <c r="G830" s="13">
        <v>639</v>
      </c>
      <c r="H830" s="13">
        <v>797</v>
      </c>
      <c r="I830" s="14">
        <v>78.560300279605585</v>
      </c>
      <c r="J830" s="15"/>
      <c r="K830" s="16">
        <f t="shared" si="60"/>
        <v>0</v>
      </c>
      <c r="L830" s="16">
        <f t="shared" si="61"/>
        <v>78.560300279605585</v>
      </c>
      <c r="M830" s="16">
        <f t="shared" si="62"/>
        <v>78.56</v>
      </c>
      <c r="N830" s="17">
        <f t="shared" si="63"/>
        <v>50199.840000000004</v>
      </c>
      <c r="O830" s="17">
        <f t="shared" si="64"/>
        <v>62612.32</v>
      </c>
    </row>
    <row r="831" spans="1:15" ht="15" customHeight="1">
      <c r="A831" s="16">
        <v>823</v>
      </c>
      <c r="B831" s="16" t="s">
        <v>1982</v>
      </c>
      <c r="C831" s="18" t="s">
        <v>839</v>
      </c>
      <c r="D831" s="21"/>
      <c r="E831" s="21" t="s">
        <v>2308</v>
      </c>
      <c r="F831" s="24"/>
      <c r="G831" s="13">
        <v>634</v>
      </c>
      <c r="H831" s="13">
        <v>791</v>
      </c>
      <c r="I831" s="14">
        <v>1744.9893291589447</v>
      </c>
      <c r="J831" s="15"/>
      <c r="K831" s="16">
        <f t="shared" si="60"/>
        <v>0</v>
      </c>
      <c r="L831" s="16">
        <f t="shared" si="61"/>
        <v>1744.9893291589447</v>
      </c>
      <c r="M831" s="16">
        <f t="shared" si="62"/>
        <v>1744.98</v>
      </c>
      <c r="N831" s="17">
        <f t="shared" si="63"/>
        <v>1106317.32</v>
      </c>
      <c r="O831" s="17">
        <f t="shared" si="64"/>
        <v>1380279.18</v>
      </c>
    </row>
    <row r="832" spans="1:15" ht="15" customHeight="1">
      <c r="A832" s="16">
        <v>824</v>
      </c>
      <c r="B832" s="16" t="s">
        <v>1983</v>
      </c>
      <c r="C832" s="18" t="s">
        <v>840</v>
      </c>
      <c r="D832" s="21"/>
      <c r="E832" s="21" t="s">
        <v>2308</v>
      </c>
      <c r="F832" s="24"/>
      <c r="G832" s="13">
        <v>627</v>
      </c>
      <c r="H832" s="13">
        <v>782</v>
      </c>
      <c r="I832" s="14">
        <v>1770.589971788984</v>
      </c>
      <c r="J832" s="15"/>
      <c r="K832" s="16">
        <f t="shared" si="60"/>
        <v>0</v>
      </c>
      <c r="L832" s="16">
        <f t="shared" si="61"/>
        <v>1770.589971788984</v>
      </c>
      <c r="M832" s="16">
        <f t="shared" si="62"/>
        <v>1770.58</v>
      </c>
      <c r="N832" s="17">
        <f t="shared" si="63"/>
        <v>1110153.6599999999</v>
      </c>
      <c r="O832" s="17">
        <f t="shared" si="64"/>
        <v>1384593.56</v>
      </c>
    </row>
    <row r="833" spans="1:15" ht="15" customHeight="1">
      <c r="A833" s="16">
        <v>825</v>
      </c>
      <c r="B833" s="16" t="s">
        <v>1984</v>
      </c>
      <c r="C833" s="18" t="s">
        <v>841</v>
      </c>
      <c r="D833" s="21"/>
      <c r="E833" s="21" t="s">
        <v>2308</v>
      </c>
      <c r="F833" s="24"/>
      <c r="G833" s="13">
        <v>626</v>
      </c>
      <c r="H833" s="13">
        <v>781</v>
      </c>
      <c r="I833" s="14">
        <v>543.62194909395953</v>
      </c>
      <c r="J833" s="15"/>
      <c r="K833" s="16">
        <f t="shared" si="60"/>
        <v>0</v>
      </c>
      <c r="L833" s="16">
        <f t="shared" si="61"/>
        <v>543.62194909395953</v>
      </c>
      <c r="M833" s="16">
        <f t="shared" si="62"/>
        <v>543.62</v>
      </c>
      <c r="N833" s="17">
        <f t="shared" si="63"/>
        <v>340306.12</v>
      </c>
      <c r="O833" s="17">
        <f t="shared" si="64"/>
        <v>424567.22000000003</v>
      </c>
    </row>
    <row r="834" spans="1:15" ht="15" customHeight="1">
      <c r="A834" s="16">
        <v>826</v>
      </c>
      <c r="B834" s="16" t="s">
        <v>1985</v>
      </c>
      <c r="C834" s="18" t="s">
        <v>842</v>
      </c>
      <c r="D834" s="21"/>
      <c r="E834" s="21" t="s">
        <v>2308</v>
      </c>
      <c r="F834" s="24"/>
      <c r="G834" s="13">
        <v>622</v>
      </c>
      <c r="H834" s="13">
        <v>775</v>
      </c>
      <c r="I834" s="14">
        <v>949.00320203106946</v>
      </c>
      <c r="J834" s="15"/>
      <c r="K834" s="16">
        <f t="shared" si="60"/>
        <v>0</v>
      </c>
      <c r="L834" s="16">
        <f t="shared" si="61"/>
        <v>949.00320203106946</v>
      </c>
      <c r="M834" s="16">
        <f t="shared" si="62"/>
        <v>949</v>
      </c>
      <c r="N834" s="17">
        <f t="shared" si="63"/>
        <v>590278</v>
      </c>
      <c r="O834" s="17">
        <f t="shared" si="64"/>
        <v>735475</v>
      </c>
    </row>
    <row r="835" spans="1:15" ht="15" customHeight="1">
      <c r="A835" s="16">
        <v>827</v>
      </c>
      <c r="B835" s="16" t="s">
        <v>1986</v>
      </c>
      <c r="C835" s="18" t="s">
        <v>843</v>
      </c>
      <c r="D835" s="21"/>
      <c r="E835" s="21" t="s">
        <v>2308</v>
      </c>
      <c r="F835" s="24"/>
      <c r="G835" s="13">
        <v>619</v>
      </c>
      <c r="H835" s="13">
        <v>772</v>
      </c>
      <c r="I835" s="14">
        <v>2134.8515988244803</v>
      </c>
      <c r="J835" s="15"/>
      <c r="K835" s="16">
        <f t="shared" si="60"/>
        <v>0</v>
      </c>
      <c r="L835" s="16">
        <f t="shared" si="61"/>
        <v>2134.8515988244803</v>
      </c>
      <c r="M835" s="16">
        <f t="shared" si="62"/>
        <v>2134.85</v>
      </c>
      <c r="N835" s="17">
        <f t="shared" si="63"/>
        <v>1321472.1499999999</v>
      </c>
      <c r="O835" s="17">
        <f t="shared" si="64"/>
        <v>1648104.2</v>
      </c>
    </row>
    <row r="836" spans="1:15" ht="15" customHeight="1">
      <c r="A836" s="16">
        <v>828</v>
      </c>
      <c r="B836" s="16" t="s">
        <v>1987</v>
      </c>
      <c r="C836" s="18" t="s">
        <v>844</v>
      </c>
      <c r="D836" s="21"/>
      <c r="E836" s="21" t="s">
        <v>2308</v>
      </c>
      <c r="F836" s="24"/>
      <c r="G836" s="13">
        <v>308</v>
      </c>
      <c r="H836" s="13">
        <v>383</v>
      </c>
      <c r="I836" s="14">
        <v>202.49606998494897</v>
      </c>
      <c r="J836" s="15"/>
      <c r="K836" s="16">
        <f t="shared" si="60"/>
        <v>0</v>
      </c>
      <c r="L836" s="16">
        <f t="shared" si="61"/>
        <v>202.49606998494897</v>
      </c>
      <c r="M836" s="16">
        <f t="shared" si="62"/>
        <v>202.49</v>
      </c>
      <c r="N836" s="17">
        <f t="shared" si="63"/>
        <v>62366.920000000006</v>
      </c>
      <c r="O836" s="17">
        <f t="shared" si="64"/>
        <v>77553.67</v>
      </c>
    </row>
    <row r="837" spans="1:15" ht="15" customHeight="1">
      <c r="A837" s="16">
        <v>829</v>
      </c>
      <c r="B837" s="16" t="s">
        <v>1988</v>
      </c>
      <c r="C837" s="18" t="s">
        <v>845</v>
      </c>
      <c r="D837" s="21"/>
      <c r="E837" s="21" t="s">
        <v>2308</v>
      </c>
      <c r="F837" s="24"/>
      <c r="G837" s="13">
        <v>614</v>
      </c>
      <c r="H837" s="13">
        <v>766</v>
      </c>
      <c r="I837" s="14">
        <v>2262.5281437016893</v>
      </c>
      <c r="J837" s="15"/>
      <c r="K837" s="16">
        <f t="shared" si="60"/>
        <v>0</v>
      </c>
      <c r="L837" s="16">
        <f t="shared" si="61"/>
        <v>2262.5281437016893</v>
      </c>
      <c r="M837" s="16">
        <f t="shared" si="62"/>
        <v>2262.52</v>
      </c>
      <c r="N837" s="17">
        <f t="shared" si="63"/>
        <v>1389187.28</v>
      </c>
      <c r="O837" s="17">
        <f t="shared" si="64"/>
        <v>1733090.32</v>
      </c>
    </row>
    <row r="838" spans="1:15" ht="15" customHeight="1">
      <c r="A838" s="16">
        <v>830</v>
      </c>
      <c r="B838" s="16" t="s">
        <v>1989</v>
      </c>
      <c r="C838" s="18" t="s">
        <v>846</v>
      </c>
      <c r="D838" s="21"/>
      <c r="E838" s="21" t="s">
        <v>2308</v>
      </c>
      <c r="F838" s="24"/>
      <c r="G838" s="13">
        <v>613</v>
      </c>
      <c r="H838" s="13">
        <v>765</v>
      </c>
      <c r="I838" s="14">
        <v>63.317918645620757</v>
      </c>
      <c r="J838" s="15"/>
      <c r="K838" s="16">
        <f t="shared" si="60"/>
        <v>0</v>
      </c>
      <c r="L838" s="16">
        <f t="shared" si="61"/>
        <v>63.317918645620757</v>
      </c>
      <c r="M838" s="16">
        <f t="shared" si="62"/>
        <v>63.31</v>
      </c>
      <c r="N838" s="17">
        <f t="shared" si="63"/>
        <v>38809.03</v>
      </c>
      <c r="O838" s="17">
        <f t="shared" si="64"/>
        <v>48432.15</v>
      </c>
    </row>
    <row r="839" spans="1:15" ht="15" customHeight="1">
      <c r="A839" s="16">
        <v>831</v>
      </c>
      <c r="B839" s="16" t="s">
        <v>1990</v>
      </c>
      <c r="C839" s="18" t="s">
        <v>847</v>
      </c>
      <c r="D839" s="21"/>
      <c r="E839" s="21" t="s">
        <v>2308</v>
      </c>
      <c r="F839" s="24"/>
      <c r="G839" s="13">
        <v>610</v>
      </c>
      <c r="H839" s="13">
        <v>762</v>
      </c>
      <c r="I839" s="14">
        <v>1467.6757363363658</v>
      </c>
      <c r="J839" s="15"/>
      <c r="K839" s="16">
        <f t="shared" si="60"/>
        <v>0</v>
      </c>
      <c r="L839" s="16">
        <f t="shared" si="61"/>
        <v>1467.6757363363658</v>
      </c>
      <c r="M839" s="16">
        <f t="shared" si="62"/>
        <v>1467.67</v>
      </c>
      <c r="N839" s="17">
        <f t="shared" si="63"/>
        <v>895278.70000000007</v>
      </c>
      <c r="O839" s="17">
        <f t="shared" si="64"/>
        <v>1118364.54</v>
      </c>
    </row>
    <row r="840" spans="1:15" ht="15" customHeight="1">
      <c r="A840" s="26">
        <v>832</v>
      </c>
      <c r="B840" s="26" t="s">
        <v>1991</v>
      </c>
      <c r="C840" s="27" t="s">
        <v>848</v>
      </c>
      <c r="D840" s="28"/>
      <c r="E840" s="28" t="s">
        <v>2308</v>
      </c>
      <c r="F840" s="29" t="s">
        <v>2329</v>
      </c>
      <c r="G840" s="30">
        <v>609</v>
      </c>
      <c r="H840" s="30">
        <v>760</v>
      </c>
      <c r="I840" s="31">
        <v>2108.41</v>
      </c>
      <c r="J840" s="32"/>
      <c r="K840" s="26">
        <f t="shared" si="60"/>
        <v>0</v>
      </c>
      <c r="L840" s="26">
        <f t="shared" si="61"/>
        <v>2108.41</v>
      </c>
      <c r="M840" s="26">
        <f t="shared" si="62"/>
        <v>2108.41</v>
      </c>
      <c r="N840" s="33">
        <f t="shared" si="63"/>
        <v>1284021.69</v>
      </c>
      <c r="O840" s="33">
        <f t="shared" si="64"/>
        <v>1602391.5999999999</v>
      </c>
    </row>
    <row r="841" spans="1:15" ht="15" customHeight="1">
      <c r="A841" s="16">
        <v>833</v>
      </c>
      <c r="B841" s="16" t="s">
        <v>1992</v>
      </c>
      <c r="C841" s="18" t="s">
        <v>849</v>
      </c>
      <c r="D841" s="21"/>
      <c r="E841" s="21" t="s">
        <v>2308</v>
      </c>
      <c r="F841" s="24"/>
      <c r="G841" s="13">
        <v>610</v>
      </c>
      <c r="H841" s="13">
        <v>760</v>
      </c>
      <c r="I841" s="14">
        <v>989.7786038460855</v>
      </c>
      <c r="J841" s="15"/>
      <c r="K841" s="16">
        <f t="shared" ref="K841:K904" si="65">I841*J841</f>
        <v>0</v>
      </c>
      <c r="L841" s="16">
        <f t="shared" ref="L841:L904" si="66">I841-K841</f>
        <v>989.7786038460855</v>
      </c>
      <c r="M841" s="16">
        <f t="shared" ref="M841:M904" si="67">TRUNC(L841,2)</f>
        <v>989.77</v>
      </c>
      <c r="N841" s="17">
        <f t="shared" ref="N841:N904" si="68">G841*M841</f>
        <v>603759.69999999995</v>
      </c>
      <c r="O841" s="17">
        <f t="shared" ref="O841:O904" si="69">H841*M841</f>
        <v>752225.2</v>
      </c>
    </row>
    <row r="842" spans="1:15" ht="15" customHeight="1">
      <c r="A842" s="16">
        <v>834</v>
      </c>
      <c r="B842" s="16" t="s">
        <v>1993</v>
      </c>
      <c r="C842" s="18" t="s">
        <v>850</v>
      </c>
      <c r="D842" s="21"/>
      <c r="E842" s="21" t="s">
        <v>2308</v>
      </c>
      <c r="F842" s="24"/>
      <c r="G842" s="13">
        <v>605</v>
      </c>
      <c r="H842" s="13">
        <v>754</v>
      </c>
      <c r="I842" s="14">
        <v>342.89916052545283</v>
      </c>
      <c r="J842" s="15"/>
      <c r="K842" s="16">
        <f t="shared" si="65"/>
        <v>0</v>
      </c>
      <c r="L842" s="16">
        <f t="shared" si="66"/>
        <v>342.89916052545283</v>
      </c>
      <c r="M842" s="16">
        <f t="shared" si="67"/>
        <v>342.89</v>
      </c>
      <c r="N842" s="17">
        <f t="shared" si="68"/>
        <v>207448.44999999998</v>
      </c>
      <c r="O842" s="17">
        <f t="shared" si="69"/>
        <v>258539.06</v>
      </c>
    </row>
    <row r="843" spans="1:15" ht="15" customHeight="1">
      <c r="A843" s="16">
        <v>835</v>
      </c>
      <c r="B843" s="16" t="s">
        <v>1994</v>
      </c>
      <c r="C843" s="18" t="s">
        <v>851</v>
      </c>
      <c r="D843" s="21"/>
      <c r="E843" s="21" t="s">
        <v>2308</v>
      </c>
      <c r="F843" s="24"/>
      <c r="G843" s="13">
        <v>595</v>
      </c>
      <c r="H843" s="13">
        <v>742</v>
      </c>
      <c r="I843" s="14">
        <v>785.17112551734033</v>
      </c>
      <c r="J843" s="15"/>
      <c r="K843" s="16">
        <f t="shared" si="65"/>
        <v>0</v>
      </c>
      <c r="L843" s="16">
        <f t="shared" si="66"/>
        <v>785.17112551734033</v>
      </c>
      <c r="M843" s="16">
        <f t="shared" si="67"/>
        <v>785.17</v>
      </c>
      <c r="N843" s="17">
        <f t="shared" si="68"/>
        <v>467176.14999999997</v>
      </c>
      <c r="O843" s="17">
        <f t="shared" si="69"/>
        <v>582596.14</v>
      </c>
    </row>
    <row r="844" spans="1:15" ht="15" customHeight="1">
      <c r="A844" s="16">
        <v>836</v>
      </c>
      <c r="B844" s="16" t="s">
        <v>1995</v>
      </c>
      <c r="C844" s="18" t="s">
        <v>852</v>
      </c>
      <c r="D844" s="21"/>
      <c r="E844" s="21" t="s">
        <v>2308</v>
      </c>
      <c r="F844" s="24"/>
      <c r="G844" s="13">
        <v>591</v>
      </c>
      <c r="H844" s="13">
        <v>737</v>
      </c>
      <c r="I844" s="14">
        <v>2540.0159903965573</v>
      </c>
      <c r="J844" s="15"/>
      <c r="K844" s="16">
        <f t="shared" si="65"/>
        <v>0</v>
      </c>
      <c r="L844" s="16">
        <f t="shared" si="66"/>
        <v>2540.0159903965573</v>
      </c>
      <c r="M844" s="16">
        <f t="shared" si="67"/>
        <v>2540.0100000000002</v>
      </c>
      <c r="N844" s="17">
        <f t="shared" si="68"/>
        <v>1501145.9100000001</v>
      </c>
      <c r="O844" s="17">
        <f t="shared" si="69"/>
        <v>1871987.37</v>
      </c>
    </row>
    <row r="845" spans="1:15" ht="15" customHeight="1">
      <c r="A845" s="16">
        <v>837</v>
      </c>
      <c r="B845" s="16" t="s">
        <v>1996</v>
      </c>
      <c r="C845" s="18" t="s">
        <v>853</v>
      </c>
      <c r="D845" s="21"/>
      <c r="E845" s="21" t="s">
        <v>2308</v>
      </c>
      <c r="F845" s="24"/>
      <c r="G845" s="13">
        <v>582</v>
      </c>
      <c r="H845" s="13">
        <v>725</v>
      </c>
      <c r="I845" s="14">
        <v>173.83734435166315</v>
      </c>
      <c r="J845" s="15"/>
      <c r="K845" s="16">
        <f t="shared" si="65"/>
        <v>0</v>
      </c>
      <c r="L845" s="16">
        <f t="shared" si="66"/>
        <v>173.83734435166315</v>
      </c>
      <c r="M845" s="16">
        <f t="shared" si="67"/>
        <v>173.83</v>
      </c>
      <c r="N845" s="17">
        <f t="shared" si="68"/>
        <v>101169.06000000001</v>
      </c>
      <c r="O845" s="17">
        <f t="shared" si="69"/>
        <v>126026.75000000001</v>
      </c>
    </row>
    <row r="846" spans="1:15" ht="15" customHeight="1">
      <c r="A846" s="16">
        <v>838</v>
      </c>
      <c r="B846" s="16" t="s">
        <v>1997</v>
      </c>
      <c r="C846" s="18" t="s">
        <v>854</v>
      </c>
      <c r="D846" s="21"/>
      <c r="E846" s="21" t="s">
        <v>2308</v>
      </c>
      <c r="F846" s="24"/>
      <c r="G846" s="13">
        <v>582</v>
      </c>
      <c r="H846" s="13">
        <v>726</v>
      </c>
      <c r="I846" s="14">
        <v>4389.9194392840973</v>
      </c>
      <c r="J846" s="15"/>
      <c r="K846" s="16">
        <f t="shared" si="65"/>
        <v>0</v>
      </c>
      <c r="L846" s="16">
        <f t="shared" si="66"/>
        <v>4389.9194392840973</v>
      </c>
      <c r="M846" s="16">
        <f t="shared" si="67"/>
        <v>4389.91</v>
      </c>
      <c r="N846" s="17">
        <f t="shared" si="68"/>
        <v>2554927.62</v>
      </c>
      <c r="O846" s="17">
        <f t="shared" si="69"/>
        <v>3187074.6599999997</v>
      </c>
    </row>
    <row r="847" spans="1:15" ht="15" customHeight="1">
      <c r="A847" s="16">
        <v>839</v>
      </c>
      <c r="B847" s="16" t="s">
        <v>1998</v>
      </c>
      <c r="C847" s="18" t="s">
        <v>855</v>
      </c>
      <c r="D847" s="21"/>
      <c r="E847" s="21" t="s">
        <v>2308</v>
      </c>
      <c r="F847" s="24"/>
      <c r="G847" s="13">
        <v>575</v>
      </c>
      <c r="H847" s="13">
        <v>717</v>
      </c>
      <c r="I847" s="14">
        <v>35.145543875802282</v>
      </c>
      <c r="J847" s="15"/>
      <c r="K847" s="16">
        <f t="shared" si="65"/>
        <v>0</v>
      </c>
      <c r="L847" s="16">
        <f t="shared" si="66"/>
        <v>35.145543875802282</v>
      </c>
      <c r="M847" s="16">
        <f t="shared" si="67"/>
        <v>35.14</v>
      </c>
      <c r="N847" s="17">
        <f t="shared" si="68"/>
        <v>20205.5</v>
      </c>
      <c r="O847" s="17">
        <f t="shared" si="69"/>
        <v>25195.38</v>
      </c>
    </row>
    <row r="848" spans="1:15" ht="15" customHeight="1">
      <c r="A848" s="16">
        <v>840</v>
      </c>
      <c r="B848" s="16" t="s">
        <v>1999</v>
      </c>
      <c r="C848" s="18" t="s">
        <v>856</v>
      </c>
      <c r="D848" s="21"/>
      <c r="E848" s="21" t="s">
        <v>2308</v>
      </c>
      <c r="F848" s="24"/>
      <c r="G848" s="13">
        <v>574</v>
      </c>
      <c r="H848" s="13">
        <v>716</v>
      </c>
      <c r="I848" s="14">
        <v>681.82879278946791</v>
      </c>
      <c r="J848" s="15"/>
      <c r="K848" s="16">
        <f t="shared" si="65"/>
        <v>0</v>
      </c>
      <c r="L848" s="16">
        <f t="shared" si="66"/>
        <v>681.82879278946791</v>
      </c>
      <c r="M848" s="16">
        <f t="shared" si="67"/>
        <v>681.82</v>
      </c>
      <c r="N848" s="17">
        <f t="shared" si="68"/>
        <v>391364.68000000005</v>
      </c>
      <c r="O848" s="17">
        <f t="shared" si="69"/>
        <v>488183.12000000005</v>
      </c>
    </row>
    <row r="849" spans="1:15" ht="15" customHeight="1">
      <c r="A849" s="16">
        <v>841</v>
      </c>
      <c r="B849" s="16" t="s">
        <v>2000</v>
      </c>
      <c r="C849" s="18" t="s">
        <v>857</v>
      </c>
      <c r="D849" s="21"/>
      <c r="E849" s="21" t="s">
        <v>2308</v>
      </c>
      <c r="F849" s="24"/>
      <c r="G849" s="13">
        <v>565</v>
      </c>
      <c r="H849" s="13">
        <v>704</v>
      </c>
      <c r="I849" s="14">
        <v>301.78487043739119</v>
      </c>
      <c r="J849" s="15"/>
      <c r="K849" s="16">
        <f t="shared" si="65"/>
        <v>0</v>
      </c>
      <c r="L849" s="16">
        <f t="shared" si="66"/>
        <v>301.78487043739119</v>
      </c>
      <c r="M849" s="16">
        <f t="shared" si="67"/>
        <v>301.77999999999997</v>
      </c>
      <c r="N849" s="17">
        <f t="shared" si="68"/>
        <v>170505.69999999998</v>
      </c>
      <c r="O849" s="17">
        <f t="shared" si="69"/>
        <v>212453.12</v>
      </c>
    </row>
    <row r="850" spans="1:15" ht="15" customHeight="1">
      <c r="A850" s="16">
        <v>842</v>
      </c>
      <c r="B850" s="16" t="s">
        <v>2001</v>
      </c>
      <c r="C850" s="18" t="s">
        <v>858</v>
      </c>
      <c r="D850" s="21"/>
      <c r="E850" s="21" t="s">
        <v>2308</v>
      </c>
      <c r="F850" s="24"/>
      <c r="G850" s="13">
        <v>553</v>
      </c>
      <c r="H850" s="13">
        <v>690</v>
      </c>
      <c r="I850" s="14">
        <v>240.18372094926028</v>
      </c>
      <c r="J850" s="15"/>
      <c r="K850" s="16">
        <f t="shared" si="65"/>
        <v>0</v>
      </c>
      <c r="L850" s="16">
        <f t="shared" si="66"/>
        <v>240.18372094926028</v>
      </c>
      <c r="M850" s="16">
        <f t="shared" si="67"/>
        <v>240.18</v>
      </c>
      <c r="N850" s="17">
        <f t="shared" si="68"/>
        <v>132819.54</v>
      </c>
      <c r="O850" s="17">
        <f t="shared" si="69"/>
        <v>165724.20000000001</v>
      </c>
    </row>
    <row r="851" spans="1:15" ht="15" customHeight="1">
      <c r="A851" s="16">
        <v>843</v>
      </c>
      <c r="B851" s="16" t="s">
        <v>2002</v>
      </c>
      <c r="C851" s="18" t="s">
        <v>859</v>
      </c>
      <c r="D851" s="21"/>
      <c r="E851" s="21" t="s">
        <v>2308</v>
      </c>
      <c r="F851" s="24"/>
      <c r="G851" s="13">
        <v>276</v>
      </c>
      <c r="H851" s="13">
        <v>342</v>
      </c>
      <c r="I851" s="14">
        <v>345.58458688948605</v>
      </c>
      <c r="J851" s="15"/>
      <c r="K851" s="16">
        <f t="shared" si="65"/>
        <v>0</v>
      </c>
      <c r="L851" s="16">
        <f t="shared" si="66"/>
        <v>345.58458688948605</v>
      </c>
      <c r="M851" s="16">
        <f t="shared" si="67"/>
        <v>345.58</v>
      </c>
      <c r="N851" s="17">
        <f t="shared" si="68"/>
        <v>95380.08</v>
      </c>
      <c r="O851" s="17">
        <f t="shared" si="69"/>
        <v>118188.36</v>
      </c>
    </row>
    <row r="852" spans="1:15" ht="15" customHeight="1">
      <c r="A852" s="16">
        <v>844</v>
      </c>
      <c r="B852" s="16" t="s">
        <v>2003</v>
      </c>
      <c r="C852" s="18" t="s">
        <v>860</v>
      </c>
      <c r="D852" s="21"/>
      <c r="E852" s="21" t="s">
        <v>2308</v>
      </c>
      <c r="F852" s="24"/>
      <c r="G852" s="13">
        <v>544</v>
      </c>
      <c r="H852" s="13">
        <v>678</v>
      </c>
      <c r="I852" s="14">
        <v>2367.1353250619941</v>
      </c>
      <c r="J852" s="15"/>
      <c r="K852" s="16">
        <f t="shared" si="65"/>
        <v>0</v>
      </c>
      <c r="L852" s="16">
        <f t="shared" si="66"/>
        <v>2367.1353250619941</v>
      </c>
      <c r="M852" s="16">
        <f t="shared" si="67"/>
        <v>2367.13</v>
      </c>
      <c r="N852" s="17">
        <f t="shared" si="68"/>
        <v>1287718.72</v>
      </c>
      <c r="O852" s="17">
        <f t="shared" si="69"/>
        <v>1604914.1400000001</v>
      </c>
    </row>
    <row r="853" spans="1:15" ht="15" customHeight="1">
      <c r="A853" s="16">
        <v>845</v>
      </c>
      <c r="B853" s="16" t="s">
        <v>2004</v>
      </c>
      <c r="C853" s="18" t="s">
        <v>861</v>
      </c>
      <c r="D853" s="21"/>
      <c r="E853" s="21" t="s">
        <v>2308</v>
      </c>
      <c r="F853" s="24"/>
      <c r="G853" s="13">
        <v>544</v>
      </c>
      <c r="H853" s="13">
        <v>678</v>
      </c>
      <c r="I853" s="14">
        <v>2357.9631482711357</v>
      </c>
      <c r="J853" s="15"/>
      <c r="K853" s="16">
        <f t="shared" si="65"/>
        <v>0</v>
      </c>
      <c r="L853" s="16">
        <f t="shared" si="66"/>
        <v>2357.9631482711357</v>
      </c>
      <c r="M853" s="16">
        <f t="shared" si="67"/>
        <v>2357.96</v>
      </c>
      <c r="N853" s="17">
        <f t="shared" si="68"/>
        <v>1282730.24</v>
      </c>
      <c r="O853" s="17">
        <f t="shared" si="69"/>
        <v>1598696.8800000001</v>
      </c>
    </row>
    <row r="854" spans="1:15" ht="15" customHeight="1">
      <c r="A854" s="16">
        <v>846</v>
      </c>
      <c r="B854" s="16" t="s">
        <v>2005</v>
      </c>
      <c r="C854" s="18" t="s">
        <v>862</v>
      </c>
      <c r="D854" s="21"/>
      <c r="E854" s="21" t="s">
        <v>2308</v>
      </c>
      <c r="F854" s="24"/>
      <c r="G854" s="13">
        <v>527</v>
      </c>
      <c r="H854" s="13">
        <v>656</v>
      </c>
      <c r="I854" s="14">
        <v>549.44434573838203</v>
      </c>
      <c r="J854" s="15"/>
      <c r="K854" s="16">
        <f t="shared" si="65"/>
        <v>0</v>
      </c>
      <c r="L854" s="16">
        <f t="shared" si="66"/>
        <v>549.44434573838203</v>
      </c>
      <c r="M854" s="16">
        <f t="shared" si="67"/>
        <v>549.44000000000005</v>
      </c>
      <c r="N854" s="17">
        <f t="shared" si="68"/>
        <v>289554.88</v>
      </c>
      <c r="O854" s="17">
        <f t="shared" si="69"/>
        <v>360432.64000000001</v>
      </c>
    </row>
    <row r="855" spans="1:15" ht="15" customHeight="1">
      <c r="A855" s="16">
        <v>847</v>
      </c>
      <c r="B855" s="16" t="s">
        <v>2006</v>
      </c>
      <c r="C855" s="18" t="s">
        <v>863</v>
      </c>
      <c r="D855" s="21"/>
      <c r="E855" s="21" t="s">
        <v>2308</v>
      </c>
      <c r="F855" s="24"/>
      <c r="G855" s="13">
        <v>522</v>
      </c>
      <c r="H855" s="13">
        <v>651</v>
      </c>
      <c r="I855" s="14">
        <v>412.32358568452901</v>
      </c>
      <c r="J855" s="15"/>
      <c r="K855" s="16">
        <f t="shared" si="65"/>
        <v>0</v>
      </c>
      <c r="L855" s="16">
        <f t="shared" si="66"/>
        <v>412.32358568452901</v>
      </c>
      <c r="M855" s="16">
        <f t="shared" si="67"/>
        <v>412.32</v>
      </c>
      <c r="N855" s="17">
        <f t="shared" si="68"/>
        <v>215231.04</v>
      </c>
      <c r="O855" s="17">
        <f t="shared" si="69"/>
        <v>268420.32</v>
      </c>
    </row>
    <row r="856" spans="1:15" ht="15" customHeight="1">
      <c r="A856" s="16">
        <v>848</v>
      </c>
      <c r="B856" s="16" t="s">
        <v>2007</v>
      </c>
      <c r="C856" s="18" t="s">
        <v>864</v>
      </c>
      <c r="D856" s="21"/>
      <c r="E856" s="21" t="s">
        <v>2308</v>
      </c>
      <c r="F856" s="24"/>
      <c r="G856" s="13">
        <v>518</v>
      </c>
      <c r="H856" s="13">
        <v>646</v>
      </c>
      <c r="I856" s="14">
        <v>2540.0159903965573</v>
      </c>
      <c r="J856" s="15"/>
      <c r="K856" s="16">
        <f t="shared" si="65"/>
        <v>0</v>
      </c>
      <c r="L856" s="16">
        <f t="shared" si="66"/>
        <v>2540.0159903965573</v>
      </c>
      <c r="M856" s="16">
        <f t="shared" si="67"/>
        <v>2540.0100000000002</v>
      </c>
      <c r="N856" s="17">
        <f t="shared" si="68"/>
        <v>1315725.1800000002</v>
      </c>
      <c r="O856" s="17">
        <f t="shared" si="69"/>
        <v>1640846.4600000002</v>
      </c>
    </row>
    <row r="857" spans="1:15" ht="15" customHeight="1">
      <c r="A857" s="16">
        <v>849</v>
      </c>
      <c r="B857" s="16" t="s">
        <v>2008</v>
      </c>
      <c r="C857" s="18" t="s">
        <v>865</v>
      </c>
      <c r="D857" s="21"/>
      <c r="E857" s="21" t="s">
        <v>2308</v>
      </c>
      <c r="F857" s="24"/>
      <c r="G857" s="13">
        <v>511</v>
      </c>
      <c r="H857" s="13">
        <v>638</v>
      </c>
      <c r="I857" s="14">
        <v>2527.4439903965581</v>
      </c>
      <c r="J857" s="15"/>
      <c r="K857" s="16">
        <f t="shared" si="65"/>
        <v>0</v>
      </c>
      <c r="L857" s="16">
        <f t="shared" si="66"/>
        <v>2527.4439903965581</v>
      </c>
      <c r="M857" s="16">
        <f t="shared" si="67"/>
        <v>2527.44</v>
      </c>
      <c r="N857" s="17">
        <f t="shared" si="68"/>
        <v>1291521.8400000001</v>
      </c>
      <c r="O857" s="17">
        <f t="shared" si="69"/>
        <v>1612506.72</v>
      </c>
    </row>
    <row r="858" spans="1:15" ht="15" customHeight="1">
      <c r="A858" s="16">
        <v>850</v>
      </c>
      <c r="B858" s="16" t="s">
        <v>2009</v>
      </c>
      <c r="C858" s="18" t="s">
        <v>866</v>
      </c>
      <c r="D858" s="21"/>
      <c r="E858" s="21" t="s">
        <v>2308</v>
      </c>
      <c r="F858" s="24"/>
      <c r="G858" s="13">
        <v>255</v>
      </c>
      <c r="H858" s="13">
        <v>318</v>
      </c>
      <c r="I858" s="14">
        <v>11598.502072771593</v>
      </c>
      <c r="J858" s="15"/>
      <c r="K858" s="16">
        <f t="shared" si="65"/>
        <v>0</v>
      </c>
      <c r="L858" s="16">
        <f t="shared" si="66"/>
        <v>11598.502072771593</v>
      </c>
      <c r="M858" s="16">
        <f t="shared" si="67"/>
        <v>11598.5</v>
      </c>
      <c r="N858" s="17">
        <f t="shared" si="68"/>
        <v>2957617.5</v>
      </c>
      <c r="O858" s="17">
        <f t="shared" si="69"/>
        <v>3688323</v>
      </c>
    </row>
    <row r="859" spans="1:15" ht="15" customHeight="1">
      <c r="A859" s="16">
        <v>851</v>
      </c>
      <c r="B859" s="16" t="s">
        <v>2010</v>
      </c>
      <c r="C859" s="18" t="s">
        <v>867</v>
      </c>
      <c r="D859" s="21"/>
      <c r="E859" s="21" t="s">
        <v>2308</v>
      </c>
      <c r="F859" s="24"/>
      <c r="G859" s="13">
        <v>502</v>
      </c>
      <c r="H859" s="13">
        <v>626</v>
      </c>
      <c r="I859" s="14">
        <v>1266.882052713866</v>
      </c>
      <c r="J859" s="15"/>
      <c r="K859" s="16">
        <f t="shared" si="65"/>
        <v>0</v>
      </c>
      <c r="L859" s="16">
        <f t="shared" si="66"/>
        <v>1266.882052713866</v>
      </c>
      <c r="M859" s="16">
        <f t="shared" si="67"/>
        <v>1266.8800000000001</v>
      </c>
      <c r="N859" s="17">
        <f t="shared" si="68"/>
        <v>635973.76</v>
      </c>
      <c r="O859" s="17">
        <f t="shared" si="69"/>
        <v>793066.88000000012</v>
      </c>
    </row>
    <row r="860" spans="1:15" ht="15" customHeight="1">
      <c r="A860" s="16">
        <v>852</v>
      </c>
      <c r="B860" s="16" t="s">
        <v>2011</v>
      </c>
      <c r="C860" s="18" t="s">
        <v>868</v>
      </c>
      <c r="D860" s="21"/>
      <c r="E860" s="21" t="s">
        <v>2308</v>
      </c>
      <c r="F860" s="24"/>
      <c r="G860" s="13">
        <v>503</v>
      </c>
      <c r="H860" s="13">
        <v>626</v>
      </c>
      <c r="I860" s="14">
        <v>92.454770470208771</v>
      </c>
      <c r="J860" s="15"/>
      <c r="K860" s="16">
        <f t="shared" si="65"/>
        <v>0</v>
      </c>
      <c r="L860" s="16">
        <f t="shared" si="66"/>
        <v>92.454770470208771</v>
      </c>
      <c r="M860" s="16">
        <f t="shared" si="67"/>
        <v>92.45</v>
      </c>
      <c r="N860" s="17">
        <f t="shared" si="68"/>
        <v>46502.35</v>
      </c>
      <c r="O860" s="17">
        <f t="shared" si="69"/>
        <v>57873.700000000004</v>
      </c>
    </row>
    <row r="861" spans="1:15" ht="15" customHeight="1">
      <c r="A861" s="16">
        <v>853</v>
      </c>
      <c r="B861" s="16" t="s">
        <v>2012</v>
      </c>
      <c r="C861" s="18" t="s">
        <v>869</v>
      </c>
      <c r="D861" s="21"/>
      <c r="E861" s="21" t="s">
        <v>2308</v>
      </c>
      <c r="F861" s="24"/>
      <c r="G861" s="13">
        <v>486</v>
      </c>
      <c r="H861" s="13">
        <v>605</v>
      </c>
      <c r="I861" s="14">
        <v>8304.6937962163775</v>
      </c>
      <c r="J861" s="15"/>
      <c r="K861" s="16">
        <f t="shared" si="65"/>
        <v>0</v>
      </c>
      <c r="L861" s="16">
        <f t="shared" si="66"/>
        <v>8304.6937962163775</v>
      </c>
      <c r="M861" s="16">
        <f t="shared" si="67"/>
        <v>8304.69</v>
      </c>
      <c r="N861" s="17">
        <f t="shared" si="68"/>
        <v>4036079.3400000003</v>
      </c>
      <c r="O861" s="17">
        <f t="shared" si="69"/>
        <v>5024337.45</v>
      </c>
    </row>
    <row r="862" spans="1:15" ht="15" customHeight="1">
      <c r="A862" s="16">
        <v>854</v>
      </c>
      <c r="B862" s="16" t="s">
        <v>2013</v>
      </c>
      <c r="C862" s="18" t="s">
        <v>870</v>
      </c>
      <c r="D862" s="21"/>
      <c r="E862" s="21" t="s">
        <v>2308</v>
      </c>
      <c r="F862" s="24"/>
      <c r="G862" s="13">
        <v>481</v>
      </c>
      <c r="H862" s="13">
        <v>600</v>
      </c>
      <c r="I862" s="14">
        <v>17715.751599139134</v>
      </c>
      <c r="J862" s="15"/>
      <c r="K862" s="16">
        <f t="shared" si="65"/>
        <v>0</v>
      </c>
      <c r="L862" s="16">
        <f t="shared" si="66"/>
        <v>17715.751599139134</v>
      </c>
      <c r="M862" s="16">
        <f t="shared" si="67"/>
        <v>17715.75</v>
      </c>
      <c r="N862" s="17">
        <f t="shared" si="68"/>
        <v>8521275.75</v>
      </c>
      <c r="O862" s="17">
        <f t="shared" si="69"/>
        <v>10629450</v>
      </c>
    </row>
    <row r="863" spans="1:15" ht="15" customHeight="1">
      <c r="A863" s="16">
        <v>855</v>
      </c>
      <c r="B863" s="16" t="s">
        <v>2014</v>
      </c>
      <c r="C863" s="18" t="s">
        <v>871</v>
      </c>
      <c r="D863" s="21"/>
      <c r="E863" s="21" t="s">
        <v>2308</v>
      </c>
      <c r="F863" s="24"/>
      <c r="G863" s="13">
        <v>479</v>
      </c>
      <c r="H863" s="13">
        <v>597</v>
      </c>
      <c r="I863" s="14">
        <v>4508.6698222428431</v>
      </c>
      <c r="J863" s="15"/>
      <c r="K863" s="16">
        <f t="shared" si="65"/>
        <v>0</v>
      </c>
      <c r="L863" s="16">
        <f t="shared" si="66"/>
        <v>4508.6698222428431</v>
      </c>
      <c r="M863" s="16">
        <f t="shared" si="67"/>
        <v>4508.66</v>
      </c>
      <c r="N863" s="17">
        <f t="shared" si="68"/>
        <v>2159648.14</v>
      </c>
      <c r="O863" s="17">
        <f t="shared" si="69"/>
        <v>2691670.02</v>
      </c>
    </row>
    <row r="864" spans="1:15" ht="15" customHeight="1">
      <c r="A864" s="16">
        <v>856</v>
      </c>
      <c r="B864" s="16" t="s">
        <v>2015</v>
      </c>
      <c r="C864" s="18" t="s">
        <v>872</v>
      </c>
      <c r="D864" s="21"/>
      <c r="E864" s="21" t="s">
        <v>2308</v>
      </c>
      <c r="F864" s="24"/>
      <c r="G864" s="13">
        <v>478</v>
      </c>
      <c r="H864" s="13">
        <v>595</v>
      </c>
      <c r="I864" s="14">
        <v>3753.3422876441946</v>
      </c>
      <c r="J864" s="15"/>
      <c r="K864" s="16">
        <f t="shared" si="65"/>
        <v>0</v>
      </c>
      <c r="L864" s="16">
        <f t="shared" si="66"/>
        <v>3753.3422876441946</v>
      </c>
      <c r="M864" s="16">
        <f t="shared" si="67"/>
        <v>3753.34</v>
      </c>
      <c r="N864" s="17">
        <f t="shared" si="68"/>
        <v>1794096.52</v>
      </c>
      <c r="O864" s="17">
        <f t="shared" si="69"/>
        <v>2233237.3000000003</v>
      </c>
    </row>
    <row r="865" spans="1:15" ht="15" customHeight="1">
      <c r="A865" s="16">
        <v>857</v>
      </c>
      <c r="B865" s="16" t="s">
        <v>2016</v>
      </c>
      <c r="C865" s="18" t="s">
        <v>873</v>
      </c>
      <c r="D865" s="21"/>
      <c r="E865" s="21" t="s">
        <v>2308</v>
      </c>
      <c r="F865" s="24"/>
      <c r="G865" s="13">
        <v>459</v>
      </c>
      <c r="H865" s="13">
        <v>572</v>
      </c>
      <c r="I865" s="14">
        <v>232.12097196420487</v>
      </c>
      <c r="J865" s="15"/>
      <c r="K865" s="16">
        <f t="shared" si="65"/>
        <v>0</v>
      </c>
      <c r="L865" s="16">
        <f t="shared" si="66"/>
        <v>232.12097196420487</v>
      </c>
      <c r="M865" s="16">
        <f t="shared" si="67"/>
        <v>232.12</v>
      </c>
      <c r="N865" s="17">
        <f t="shared" si="68"/>
        <v>106543.08</v>
      </c>
      <c r="O865" s="17">
        <f t="shared" si="69"/>
        <v>132772.64000000001</v>
      </c>
    </row>
    <row r="866" spans="1:15" ht="15" customHeight="1">
      <c r="A866" s="16">
        <v>858</v>
      </c>
      <c r="B866" s="16" t="s">
        <v>2017</v>
      </c>
      <c r="C866" s="18" t="s">
        <v>874</v>
      </c>
      <c r="D866" s="21"/>
      <c r="E866" s="21" t="s">
        <v>2308</v>
      </c>
      <c r="F866" s="24"/>
      <c r="G866" s="13">
        <v>227</v>
      </c>
      <c r="H866" s="13">
        <v>283</v>
      </c>
      <c r="I866" s="14">
        <v>330.14049584761585</v>
      </c>
      <c r="J866" s="15"/>
      <c r="K866" s="16">
        <f t="shared" si="65"/>
        <v>0</v>
      </c>
      <c r="L866" s="16">
        <f t="shared" si="66"/>
        <v>330.14049584761585</v>
      </c>
      <c r="M866" s="16">
        <f t="shared" si="67"/>
        <v>330.14</v>
      </c>
      <c r="N866" s="17">
        <f t="shared" si="68"/>
        <v>74941.78</v>
      </c>
      <c r="O866" s="17">
        <f t="shared" si="69"/>
        <v>93429.62</v>
      </c>
    </row>
    <row r="867" spans="1:15" ht="15" customHeight="1">
      <c r="A867" s="16">
        <v>859</v>
      </c>
      <c r="B867" s="16" t="s">
        <v>2018</v>
      </c>
      <c r="C867" s="18" t="s">
        <v>875</v>
      </c>
      <c r="D867" s="21"/>
      <c r="E867" s="21" t="s">
        <v>2308</v>
      </c>
      <c r="F867" s="24"/>
      <c r="G867" s="13">
        <v>455</v>
      </c>
      <c r="H867" s="13">
        <v>566</v>
      </c>
      <c r="I867" s="14">
        <v>1954.8102756047037</v>
      </c>
      <c r="J867" s="15"/>
      <c r="K867" s="16">
        <f t="shared" si="65"/>
        <v>0</v>
      </c>
      <c r="L867" s="16">
        <f t="shared" si="66"/>
        <v>1954.8102756047037</v>
      </c>
      <c r="M867" s="16">
        <f t="shared" si="67"/>
        <v>1954.81</v>
      </c>
      <c r="N867" s="17">
        <f t="shared" si="68"/>
        <v>889438.54999999993</v>
      </c>
      <c r="O867" s="17">
        <f t="shared" si="69"/>
        <v>1106422.46</v>
      </c>
    </row>
    <row r="868" spans="1:15" ht="15" customHeight="1">
      <c r="A868" s="16">
        <v>860</v>
      </c>
      <c r="B868" s="16" t="s">
        <v>2019</v>
      </c>
      <c r="C868" s="18" t="s">
        <v>876</v>
      </c>
      <c r="D868" s="21"/>
      <c r="E868" s="21" t="s">
        <v>2308</v>
      </c>
      <c r="F868" s="24"/>
      <c r="G868" s="13">
        <v>453</v>
      </c>
      <c r="H868" s="13">
        <v>565</v>
      </c>
      <c r="I868" s="14">
        <v>5281.659602558444</v>
      </c>
      <c r="J868" s="15"/>
      <c r="K868" s="16">
        <f t="shared" si="65"/>
        <v>0</v>
      </c>
      <c r="L868" s="16">
        <f t="shared" si="66"/>
        <v>5281.659602558444</v>
      </c>
      <c r="M868" s="16">
        <f t="shared" si="67"/>
        <v>5281.65</v>
      </c>
      <c r="N868" s="17">
        <f t="shared" si="68"/>
        <v>2392587.4499999997</v>
      </c>
      <c r="O868" s="17">
        <f t="shared" si="69"/>
        <v>2984132.25</v>
      </c>
    </row>
    <row r="869" spans="1:15" ht="15" customHeight="1">
      <c r="A869" s="16">
        <v>861</v>
      </c>
      <c r="B869" s="16" t="s">
        <v>2020</v>
      </c>
      <c r="C869" s="18" t="s">
        <v>877</v>
      </c>
      <c r="D869" s="21"/>
      <c r="E869" s="21" t="s">
        <v>2308</v>
      </c>
      <c r="F869" s="24"/>
      <c r="G869" s="13">
        <v>452</v>
      </c>
      <c r="H869" s="13">
        <v>562</v>
      </c>
      <c r="I869" s="14">
        <v>1440.9933391820464</v>
      </c>
      <c r="J869" s="15"/>
      <c r="K869" s="16">
        <f t="shared" si="65"/>
        <v>0</v>
      </c>
      <c r="L869" s="16">
        <f t="shared" si="66"/>
        <v>1440.9933391820464</v>
      </c>
      <c r="M869" s="16">
        <f t="shared" si="67"/>
        <v>1440.99</v>
      </c>
      <c r="N869" s="17">
        <f t="shared" si="68"/>
        <v>651327.48</v>
      </c>
      <c r="O869" s="17">
        <f t="shared" si="69"/>
        <v>809836.38</v>
      </c>
    </row>
    <row r="870" spans="1:15" ht="15" customHeight="1">
      <c r="A870" s="16">
        <v>862</v>
      </c>
      <c r="B870" s="16" t="s">
        <v>2021</v>
      </c>
      <c r="C870" s="18" t="s">
        <v>878</v>
      </c>
      <c r="D870" s="21"/>
      <c r="E870" s="21" t="s">
        <v>2308</v>
      </c>
      <c r="F870" s="24"/>
      <c r="G870" s="13">
        <v>448</v>
      </c>
      <c r="H870" s="13">
        <v>559</v>
      </c>
      <c r="I870" s="14">
        <v>3504.3606340865917</v>
      </c>
      <c r="J870" s="15"/>
      <c r="K870" s="16">
        <f t="shared" si="65"/>
        <v>0</v>
      </c>
      <c r="L870" s="16">
        <f t="shared" si="66"/>
        <v>3504.3606340865917</v>
      </c>
      <c r="M870" s="16">
        <f t="shared" si="67"/>
        <v>3504.36</v>
      </c>
      <c r="N870" s="17">
        <f t="shared" si="68"/>
        <v>1569953.28</v>
      </c>
      <c r="O870" s="17">
        <f t="shared" si="69"/>
        <v>1958937.24</v>
      </c>
    </row>
    <row r="871" spans="1:15" ht="15" customHeight="1">
      <c r="A871" s="16">
        <v>863</v>
      </c>
      <c r="B871" s="16" t="s">
        <v>2022</v>
      </c>
      <c r="C871" s="18" t="s">
        <v>879</v>
      </c>
      <c r="D871" s="21"/>
      <c r="E871" s="21" t="s">
        <v>2308</v>
      </c>
      <c r="F871" s="24"/>
      <c r="G871" s="13">
        <v>448</v>
      </c>
      <c r="H871" s="13">
        <v>559</v>
      </c>
      <c r="I871" s="14">
        <v>2080.2709146618877</v>
      </c>
      <c r="J871" s="15"/>
      <c r="K871" s="16">
        <f t="shared" si="65"/>
        <v>0</v>
      </c>
      <c r="L871" s="16">
        <f t="shared" si="66"/>
        <v>2080.2709146618877</v>
      </c>
      <c r="M871" s="16">
        <f t="shared" si="67"/>
        <v>2080.27</v>
      </c>
      <c r="N871" s="17">
        <f t="shared" si="68"/>
        <v>931960.96</v>
      </c>
      <c r="O871" s="17">
        <f t="shared" si="69"/>
        <v>1162870.93</v>
      </c>
    </row>
    <row r="872" spans="1:15" ht="15" customHeight="1">
      <c r="A872" s="26">
        <v>864</v>
      </c>
      <c r="B872" s="26" t="s">
        <v>2023</v>
      </c>
      <c r="C872" s="27" t="s">
        <v>880</v>
      </c>
      <c r="D872" s="28"/>
      <c r="E872" s="28" t="s">
        <v>2308</v>
      </c>
      <c r="F872" s="29" t="s">
        <v>2329</v>
      </c>
      <c r="G872" s="30">
        <v>446</v>
      </c>
      <c r="H872" s="30">
        <v>557</v>
      </c>
      <c r="I872" s="31">
        <v>2443.65</v>
      </c>
      <c r="J872" s="32"/>
      <c r="K872" s="26">
        <f t="shared" si="65"/>
        <v>0</v>
      </c>
      <c r="L872" s="26">
        <f t="shared" si="66"/>
        <v>2443.65</v>
      </c>
      <c r="M872" s="26">
        <f t="shared" si="67"/>
        <v>2443.65</v>
      </c>
      <c r="N872" s="33">
        <f t="shared" si="68"/>
        <v>1089867.9000000001</v>
      </c>
      <c r="O872" s="33">
        <f t="shared" si="69"/>
        <v>1361113.05</v>
      </c>
    </row>
    <row r="873" spans="1:15" ht="15" customHeight="1">
      <c r="A873" s="16">
        <v>865</v>
      </c>
      <c r="B873" s="16" t="s">
        <v>2024</v>
      </c>
      <c r="C873" s="18" t="s">
        <v>881</v>
      </c>
      <c r="D873" s="21"/>
      <c r="E873" s="21" t="s">
        <v>2308</v>
      </c>
      <c r="F873" s="24"/>
      <c r="G873" s="13">
        <v>444</v>
      </c>
      <c r="H873" s="13">
        <v>555</v>
      </c>
      <c r="I873" s="14">
        <v>200.18685748796716</v>
      </c>
      <c r="J873" s="15"/>
      <c r="K873" s="16">
        <f t="shared" si="65"/>
        <v>0</v>
      </c>
      <c r="L873" s="16">
        <f t="shared" si="66"/>
        <v>200.18685748796716</v>
      </c>
      <c r="M873" s="16">
        <f t="shared" si="67"/>
        <v>200.18</v>
      </c>
      <c r="N873" s="17">
        <f t="shared" si="68"/>
        <v>88879.92</v>
      </c>
      <c r="O873" s="17">
        <f t="shared" si="69"/>
        <v>111099.90000000001</v>
      </c>
    </row>
    <row r="874" spans="1:15" ht="15" customHeight="1">
      <c r="A874" s="16">
        <v>866</v>
      </c>
      <c r="B874" s="16" t="s">
        <v>2025</v>
      </c>
      <c r="C874" s="18" t="s">
        <v>882</v>
      </c>
      <c r="D874" s="21"/>
      <c r="E874" s="21" t="s">
        <v>2308</v>
      </c>
      <c r="F874" s="24"/>
      <c r="G874" s="13">
        <v>224</v>
      </c>
      <c r="H874" s="13">
        <v>278</v>
      </c>
      <c r="I874" s="14">
        <v>331.0225908242237</v>
      </c>
      <c r="J874" s="15"/>
      <c r="K874" s="16">
        <f t="shared" si="65"/>
        <v>0</v>
      </c>
      <c r="L874" s="16">
        <f t="shared" si="66"/>
        <v>331.0225908242237</v>
      </c>
      <c r="M874" s="16">
        <f t="shared" si="67"/>
        <v>331.02</v>
      </c>
      <c r="N874" s="17">
        <f t="shared" si="68"/>
        <v>74148.479999999996</v>
      </c>
      <c r="O874" s="17">
        <f t="shared" si="69"/>
        <v>92023.56</v>
      </c>
    </row>
    <row r="875" spans="1:15" ht="15" customHeight="1">
      <c r="A875" s="16">
        <v>867</v>
      </c>
      <c r="B875" s="16" t="s">
        <v>2026</v>
      </c>
      <c r="C875" s="18" t="s">
        <v>883</v>
      </c>
      <c r="D875" s="21"/>
      <c r="E875" s="21" t="s">
        <v>2308</v>
      </c>
      <c r="F875" s="24"/>
      <c r="G875" s="13">
        <v>224</v>
      </c>
      <c r="H875" s="13">
        <v>278</v>
      </c>
      <c r="I875" s="14">
        <v>1623.8822848428872</v>
      </c>
      <c r="J875" s="15"/>
      <c r="K875" s="16">
        <f t="shared" si="65"/>
        <v>0</v>
      </c>
      <c r="L875" s="16">
        <f t="shared" si="66"/>
        <v>1623.8822848428872</v>
      </c>
      <c r="M875" s="16">
        <f t="shared" si="67"/>
        <v>1623.88</v>
      </c>
      <c r="N875" s="17">
        <f t="shared" si="68"/>
        <v>363749.12</v>
      </c>
      <c r="O875" s="17">
        <f t="shared" si="69"/>
        <v>451438.64</v>
      </c>
    </row>
    <row r="876" spans="1:15" ht="15" customHeight="1">
      <c r="A876" s="16">
        <v>868</v>
      </c>
      <c r="B876" s="16" t="s">
        <v>2027</v>
      </c>
      <c r="C876" s="18" t="s">
        <v>884</v>
      </c>
      <c r="D876" s="21"/>
      <c r="E876" s="21" t="s">
        <v>2308</v>
      </c>
      <c r="F876" s="24"/>
      <c r="G876" s="13">
        <v>443</v>
      </c>
      <c r="H876" s="13">
        <v>553</v>
      </c>
      <c r="I876" s="14">
        <v>1159.09047727909</v>
      </c>
      <c r="J876" s="15"/>
      <c r="K876" s="16">
        <f t="shared" si="65"/>
        <v>0</v>
      </c>
      <c r="L876" s="16">
        <f t="shared" si="66"/>
        <v>1159.09047727909</v>
      </c>
      <c r="M876" s="16">
        <f t="shared" si="67"/>
        <v>1159.0899999999999</v>
      </c>
      <c r="N876" s="17">
        <f t="shared" si="68"/>
        <v>513476.86999999994</v>
      </c>
      <c r="O876" s="17">
        <f t="shared" si="69"/>
        <v>640976.7699999999</v>
      </c>
    </row>
    <row r="877" spans="1:15" ht="15" customHeight="1">
      <c r="A877" s="16">
        <v>869</v>
      </c>
      <c r="B877" s="16" t="s">
        <v>2028</v>
      </c>
      <c r="C877" s="18" t="s">
        <v>885</v>
      </c>
      <c r="D877" s="21"/>
      <c r="E877" s="21" t="s">
        <v>2308</v>
      </c>
      <c r="F877" s="24"/>
      <c r="G877" s="13">
        <v>439</v>
      </c>
      <c r="H877" s="13">
        <v>546</v>
      </c>
      <c r="I877" s="14">
        <v>1954.8102756047037</v>
      </c>
      <c r="J877" s="15"/>
      <c r="K877" s="16">
        <f t="shared" si="65"/>
        <v>0</v>
      </c>
      <c r="L877" s="16">
        <f t="shared" si="66"/>
        <v>1954.8102756047037</v>
      </c>
      <c r="M877" s="16">
        <f t="shared" si="67"/>
        <v>1954.81</v>
      </c>
      <c r="N877" s="17">
        <f t="shared" si="68"/>
        <v>858161.59</v>
      </c>
      <c r="O877" s="17">
        <f t="shared" si="69"/>
        <v>1067326.26</v>
      </c>
    </row>
    <row r="878" spans="1:15" ht="15" customHeight="1">
      <c r="A878" s="16">
        <v>870</v>
      </c>
      <c r="B878" s="16" t="s">
        <v>2029</v>
      </c>
      <c r="C878" s="18" t="s">
        <v>886</v>
      </c>
      <c r="D878" s="21"/>
      <c r="E878" s="21" t="s">
        <v>2308</v>
      </c>
      <c r="F878" s="24"/>
      <c r="G878" s="13">
        <v>432</v>
      </c>
      <c r="H878" s="13">
        <v>539</v>
      </c>
      <c r="I878" s="14">
        <v>699.27479901956451</v>
      </c>
      <c r="J878" s="15"/>
      <c r="K878" s="16">
        <f t="shared" si="65"/>
        <v>0</v>
      </c>
      <c r="L878" s="16">
        <f t="shared" si="66"/>
        <v>699.27479901956451</v>
      </c>
      <c r="M878" s="16">
        <f t="shared" si="67"/>
        <v>699.27</v>
      </c>
      <c r="N878" s="17">
        <f t="shared" si="68"/>
        <v>302084.64</v>
      </c>
      <c r="O878" s="17">
        <f t="shared" si="69"/>
        <v>376906.52999999997</v>
      </c>
    </row>
    <row r="879" spans="1:15" ht="15" customHeight="1">
      <c r="A879" s="16">
        <v>871</v>
      </c>
      <c r="B879" s="16" t="s">
        <v>2030</v>
      </c>
      <c r="C879" s="18" t="s">
        <v>887</v>
      </c>
      <c r="D879" s="21"/>
      <c r="E879" s="21" t="s">
        <v>2308</v>
      </c>
      <c r="F879" s="24"/>
      <c r="G879" s="13">
        <v>433</v>
      </c>
      <c r="H879" s="13">
        <v>539</v>
      </c>
      <c r="I879" s="14">
        <v>141.68167934564644</v>
      </c>
      <c r="J879" s="15"/>
      <c r="K879" s="16">
        <f t="shared" si="65"/>
        <v>0</v>
      </c>
      <c r="L879" s="16">
        <f t="shared" si="66"/>
        <v>141.68167934564644</v>
      </c>
      <c r="M879" s="16">
        <f t="shared" si="67"/>
        <v>141.68</v>
      </c>
      <c r="N879" s="17">
        <f t="shared" si="68"/>
        <v>61347.44</v>
      </c>
      <c r="O879" s="17">
        <f t="shared" si="69"/>
        <v>76365.52</v>
      </c>
    </row>
    <row r="880" spans="1:15" ht="15" customHeight="1">
      <c r="A880" s="16">
        <v>872</v>
      </c>
      <c r="B880" s="16" t="s">
        <v>2031</v>
      </c>
      <c r="C880" s="18" t="s">
        <v>888</v>
      </c>
      <c r="D880" s="21"/>
      <c r="E880" s="21" t="s">
        <v>2308</v>
      </c>
      <c r="F880" s="24"/>
      <c r="G880" s="13">
        <v>432</v>
      </c>
      <c r="H880" s="13">
        <v>538</v>
      </c>
      <c r="I880" s="14">
        <v>1729.0652569266704</v>
      </c>
      <c r="J880" s="15"/>
      <c r="K880" s="16">
        <f t="shared" si="65"/>
        <v>0</v>
      </c>
      <c r="L880" s="16">
        <f t="shared" si="66"/>
        <v>1729.0652569266704</v>
      </c>
      <c r="M880" s="16">
        <f t="shared" si="67"/>
        <v>1729.06</v>
      </c>
      <c r="N880" s="17">
        <f t="shared" si="68"/>
        <v>746953.91999999993</v>
      </c>
      <c r="O880" s="17">
        <f t="shared" si="69"/>
        <v>930234.28</v>
      </c>
    </row>
    <row r="881" spans="1:15" ht="15" customHeight="1">
      <c r="A881" s="26">
        <v>873</v>
      </c>
      <c r="B881" s="26" t="s">
        <v>2032</v>
      </c>
      <c r="C881" s="27" t="s">
        <v>889</v>
      </c>
      <c r="D881" s="28"/>
      <c r="E881" s="28" t="s">
        <v>2308</v>
      </c>
      <c r="F881" s="29" t="s">
        <v>2329</v>
      </c>
      <c r="G881" s="30">
        <v>427</v>
      </c>
      <c r="H881" s="30">
        <v>533</v>
      </c>
      <c r="I881" s="31">
        <v>2443.65</v>
      </c>
      <c r="J881" s="32"/>
      <c r="K881" s="26">
        <f t="shared" si="65"/>
        <v>0</v>
      </c>
      <c r="L881" s="26">
        <f t="shared" si="66"/>
        <v>2443.65</v>
      </c>
      <c r="M881" s="26">
        <f t="shared" si="67"/>
        <v>2443.65</v>
      </c>
      <c r="N881" s="33">
        <f t="shared" si="68"/>
        <v>1043438.55</v>
      </c>
      <c r="O881" s="33">
        <f t="shared" si="69"/>
        <v>1302465.45</v>
      </c>
    </row>
    <row r="882" spans="1:15" ht="15" customHeight="1">
      <c r="A882" s="16">
        <v>874</v>
      </c>
      <c r="B882" s="16" t="s">
        <v>2033</v>
      </c>
      <c r="C882" s="18" t="s">
        <v>890</v>
      </c>
      <c r="D882" s="21"/>
      <c r="E882" s="21" t="s">
        <v>2308</v>
      </c>
      <c r="F882" s="24"/>
      <c r="G882" s="13">
        <v>417</v>
      </c>
      <c r="H882" s="13">
        <v>520</v>
      </c>
      <c r="I882" s="14">
        <v>269.69671882520839</v>
      </c>
      <c r="J882" s="15"/>
      <c r="K882" s="16">
        <f t="shared" si="65"/>
        <v>0</v>
      </c>
      <c r="L882" s="16">
        <f t="shared" si="66"/>
        <v>269.69671882520839</v>
      </c>
      <c r="M882" s="16">
        <f t="shared" si="67"/>
        <v>269.69</v>
      </c>
      <c r="N882" s="17">
        <f t="shared" si="68"/>
        <v>112460.73</v>
      </c>
      <c r="O882" s="17">
        <f t="shared" si="69"/>
        <v>140238.79999999999</v>
      </c>
    </row>
    <row r="883" spans="1:15" ht="15" customHeight="1">
      <c r="A883" s="16">
        <v>875</v>
      </c>
      <c r="B883" s="16" t="s">
        <v>2034</v>
      </c>
      <c r="C883" s="18" t="s">
        <v>891</v>
      </c>
      <c r="D883" s="21"/>
      <c r="E883" s="21" t="s">
        <v>2308</v>
      </c>
      <c r="F883" s="24"/>
      <c r="G883" s="13">
        <v>415</v>
      </c>
      <c r="H883" s="13">
        <v>518</v>
      </c>
      <c r="I883" s="14">
        <v>2299.2132621667683</v>
      </c>
      <c r="J883" s="15"/>
      <c r="K883" s="16">
        <f t="shared" si="65"/>
        <v>0</v>
      </c>
      <c r="L883" s="16">
        <f t="shared" si="66"/>
        <v>2299.2132621667683</v>
      </c>
      <c r="M883" s="16">
        <f t="shared" si="67"/>
        <v>2299.21</v>
      </c>
      <c r="N883" s="17">
        <f t="shared" si="68"/>
        <v>954172.15</v>
      </c>
      <c r="O883" s="17">
        <f t="shared" si="69"/>
        <v>1190990.78</v>
      </c>
    </row>
    <row r="884" spans="1:15" ht="15" customHeight="1">
      <c r="A884" s="16">
        <v>876</v>
      </c>
      <c r="B884" s="16" t="s">
        <v>2035</v>
      </c>
      <c r="C884" s="18" t="s">
        <v>892</v>
      </c>
      <c r="D884" s="21"/>
      <c r="E884" s="21" t="s">
        <v>2308</v>
      </c>
      <c r="F884" s="24"/>
      <c r="G884" s="13">
        <v>410</v>
      </c>
      <c r="H884" s="13">
        <v>512</v>
      </c>
      <c r="I884" s="14">
        <v>2025.8942856266929</v>
      </c>
      <c r="J884" s="15"/>
      <c r="K884" s="16">
        <f t="shared" si="65"/>
        <v>0</v>
      </c>
      <c r="L884" s="16">
        <f t="shared" si="66"/>
        <v>2025.8942856266929</v>
      </c>
      <c r="M884" s="16">
        <f t="shared" si="67"/>
        <v>2025.89</v>
      </c>
      <c r="N884" s="17">
        <f t="shared" si="68"/>
        <v>830614.9</v>
      </c>
      <c r="O884" s="17">
        <f t="shared" si="69"/>
        <v>1037255.6800000001</v>
      </c>
    </row>
    <row r="885" spans="1:15" ht="15" customHeight="1">
      <c r="A885" s="16">
        <v>877</v>
      </c>
      <c r="B885" s="16" t="s">
        <v>2036</v>
      </c>
      <c r="C885" s="18" t="s">
        <v>893</v>
      </c>
      <c r="D885" s="21"/>
      <c r="E885" s="21" t="s">
        <v>2308</v>
      </c>
      <c r="F885" s="24"/>
      <c r="G885" s="13">
        <v>409</v>
      </c>
      <c r="H885" s="13">
        <v>510</v>
      </c>
      <c r="I885" s="14">
        <v>2147.6334546115063</v>
      </c>
      <c r="J885" s="15"/>
      <c r="K885" s="16">
        <f t="shared" si="65"/>
        <v>0</v>
      </c>
      <c r="L885" s="16">
        <f t="shared" si="66"/>
        <v>2147.6334546115063</v>
      </c>
      <c r="M885" s="16">
        <f t="shared" si="67"/>
        <v>2147.63</v>
      </c>
      <c r="N885" s="17">
        <f t="shared" si="68"/>
        <v>878380.67</v>
      </c>
      <c r="O885" s="17">
        <f t="shared" si="69"/>
        <v>1095291.3</v>
      </c>
    </row>
    <row r="886" spans="1:15" ht="15" customHeight="1">
      <c r="A886" s="16">
        <v>878</v>
      </c>
      <c r="B886" s="16" t="s">
        <v>2037</v>
      </c>
      <c r="C886" s="18" t="s">
        <v>894</v>
      </c>
      <c r="D886" s="21"/>
      <c r="E886" s="21" t="s">
        <v>2308</v>
      </c>
      <c r="F886" s="24"/>
      <c r="G886" s="13">
        <v>408</v>
      </c>
      <c r="H886" s="13">
        <v>509</v>
      </c>
      <c r="I886" s="14">
        <v>2519.0335283237218</v>
      </c>
      <c r="J886" s="15"/>
      <c r="K886" s="16">
        <f t="shared" si="65"/>
        <v>0</v>
      </c>
      <c r="L886" s="16">
        <f t="shared" si="66"/>
        <v>2519.0335283237218</v>
      </c>
      <c r="M886" s="16">
        <f t="shared" si="67"/>
        <v>2519.0300000000002</v>
      </c>
      <c r="N886" s="17">
        <f t="shared" si="68"/>
        <v>1027764.2400000001</v>
      </c>
      <c r="O886" s="17">
        <f t="shared" si="69"/>
        <v>1282186.27</v>
      </c>
    </row>
    <row r="887" spans="1:15" ht="15" customHeight="1">
      <c r="A887" s="16">
        <v>879</v>
      </c>
      <c r="B887" s="16" t="s">
        <v>2038</v>
      </c>
      <c r="C887" s="18" t="s">
        <v>895</v>
      </c>
      <c r="D887" s="21"/>
      <c r="E887" s="21" t="s">
        <v>2308</v>
      </c>
      <c r="F887" s="24"/>
      <c r="G887" s="13">
        <v>407</v>
      </c>
      <c r="H887" s="13">
        <v>506</v>
      </c>
      <c r="I887" s="14">
        <v>2333.2280936629404</v>
      </c>
      <c r="J887" s="15"/>
      <c r="K887" s="16">
        <f t="shared" si="65"/>
        <v>0</v>
      </c>
      <c r="L887" s="16">
        <f t="shared" si="66"/>
        <v>2333.2280936629404</v>
      </c>
      <c r="M887" s="16">
        <f t="shared" si="67"/>
        <v>2333.2199999999998</v>
      </c>
      <c r="N887" s="17">
        <f t="shared" si="68"/>
        <v>949620.53999999992</v>
      </c>
      <c r="O887" s="17">
        <f t="shared" si="69"/>
        <v>1180609.3199999998</v>
      </c>
    </row>
    <row r="888" spans="1:15" ht="15" customHeight="1">
      <c r="A888" s="16">
        <v>880</v>
      </c>
      <c r="B888" s="16" t="s">
        <v>2039</v>
      </c>
      <c r="C888" s="18" t="s">
        <v>896</v>
      </c>
      <c r="D888" s="21"/>
      <c r="E888" s="21" t="s">
        <v>2308</v>
      </c>
      <c r="F888" s="24"/>
      <c r="G888" s="13">
        <v>398</v>
      </c>
      <c r="H888" s="13">
        <v>496</v>
      </c>
      <c r="I888" s="14">
        <v>374.34247926770422</v>
      </c>
      <c r="J888" s="15"/>
      <c r="K888" s="16">
        <f t="shared" si="65"/>
        <v>0</v>
      </c>
      <c r="L888" s="16">
        <f t="shared" si="66"/>
        <v>374.34247926770422</v>
      </c>
      <c r="M888" s="16">
        <f t="shared" si="67"/>
        <v>374.34</v>
      </c>
      <c r="N888" s="17">
        <f t="shared" si="68"/>
        <v>148987.31999999998</v>
      </c>
      <c r="O888" s="17">
        <f t="shared" si="69"/>
        <v>185672.63999999998</v>
      </c>
    </row>
    <row r="889" spans="1:15" ht="15" customHeight="1">
      <c r="A889" s="16">
        <v>881</v>
      </c>
      <c r="B889" s="16" t="s">
        <v>2040</v>
      </c>
      <c r="C889" s="18" t="s">
        <v>897</v>
      </c>
      <c r="D889" s="21"/>
      <c r="E889" s="21" t="s">
        <v>2308</v>
      </c>
      <c r="F889" s="24"/>
      <c r="G889" s="13">
        <v>390</v>
      </c>
      <c r="H889" s="13">
        <v>486</v>
      </c>
      <c r="I889" s="14">
        <v>2857.496644812215</v>
      </c>
      <c r="J889" s="15"/>
      <c r="K889" s="16">
        <f t="shared" si="65"/>
        <v>0</v>
      </c>
      <c r="L889" s="16">
        <f t="shared" si="66"/>
        <v>2857.496644812215</v>
      </c>
      <c r="M889" s="16">
        <f t="shared" si="67"/>
        <v>2857.49</v>
      </c>
      <c r="N889" s="17">
        <f t="shared" si="68"/>
        <v>1114421.0999999999</v>
      </c>
      <c r="O889" s="17">
        <f t="shared" si="69"/>
        <v>1388740.14</v>
      </c>
    </row>
    <row r="890" spans="1:15" ht="15" customHeight="1">
      <c r="A890" s="16">
        <v>882</v>
      </c>
      <c r="B890" s="16" t="s">
        <v>2041</v>
      </c>
      <c r="C890" s="18" t="s">
        <v>898</v>
      </c>
      <c r="D890" s="21"/>
      <c r="E890" s="21" t="s">
        <v>2324</v>
      </c>
      <c r="F890" s="24"/>
      <c r="G890" s="13">
        <v>389</v>
      </c>
      <c r="H890" s="13">
        <v>483</v>
      </c>
      <c r="I890" s="14">
        <v>591.34017182030459</v>
      </c>
      <c r="J890" s="15"/>
      <c r="K890" s="16">
        <f t="shared" si="65"/>
        <v>0</v>
      </c>
      <c r="L890" s="16">
        <f t="shared" si="66"/>
        <v>591.34017182030459</v>
      </c>
      <c r="M890" s="16">
        <f t="shared" si="67"/>
        <v>591.34</v>
      </c>
      <c r="N890" s="17">
        <f t="shared" si="68"/>
        <v>230031.26</v>
      </c>
      <c r="O890" s="17">
        <f t="shared" si="69"/>
        <v>285617.22000000003</v>
      </c>
    </row>
    <row r="891" spans="1:15" ht="15" customHeight="1">
      <c r="A891" s="16">
        <v>883</v>
      </c>
      <c r="B891" s="16" t="s">
        <v>2042</v>
      </c>
      <c r="C891" s="18" t="s">
        <v>899</v>
      </c>
      <c r="D891" s="21"/>
      <c r="E891" s="21" t="s">
        <v>2308</v>
      </c>
      <c r="F891" s="24"/>
      <c r="G891" s="13">
        <v>381</v>
      </c>
      <c r="H891" s="13">
        <v>476</v>
      </c>
      <c r="I891" s="14">
        <v>498.5092552987357</v>
      </c>
      <c r="J891" s="15"/>
      <c r="K891" s="16">
        <f t="shared" si="65"/>
        <v>0</v>
      </c>
      <c r="L891" s="16">
        <f t="shared" si="66"/>
        <v>498.5092552987357</v>
      </c>
      <c r="M891" s="16">
        <f t="shared" si="67"/>
        <v>498.5</v>
      </c>
      <c r="N891" s="17">
        <f t="shared" si="68"/>
        <v>189928.5</v>
      </c>
      <c r="O891" s="17">
        <f t="shared" si="69"/>
        <v>237286</v>
      </c>
    </row>
    <row r="892" spans="1:15" ht="15" customHeight="1">
      <c r="A892" s="16">
        <v>884</v>
      </c>
      <c r="B892" s="16" t="s">
        <v>2043</v>
      </c>
      <c r="C892" s="18" t="s">
        <v>900</v>
      </c>
      <c r="D892" s="21"/>
      <c r="E892" s="21" t="s">
        <v>2308</v>
      </c>
      <c r="F892" s="24"/>
      <c r="G892" s="13">
        <v>381</v>
      </c>
      <c r="H892" s="13">
        <v>476</v>
      </c>
      <c r="I892" s="14">
        <v>22.144393177508796</v>
      </c>
      <c r="J892" s="15"/>
      <c r="K892" s="16">
        <f t="shared" si="65"/>
        <v>0</v>
      </c>
      <c r="L892" s="16">
        <f t="shared" si="66"/>
        <v>22.144393177508796</v>
      </c>
      <c r="M892" s="16">
        <f t="shared" si="67"/>
        <v>22.14</v>
      </c>
      <c r="N892" s="17">
        <f t="shared" si="68"/>
        <v>8435.34</v>
      </c>
      <c r="O892" s="17">
        <f t="shared" si="69"/>
        <v>10538.64</v>
      </c>
    </row>
    <row r="893" spans="1:15" ht="15" customHeight="1">
      <c r="A893" s="16">
        <v>885</v>
      </c>
      <c r="B893" s="16" t="s">
        <v>2044</v>
      </c>
      <c r="C893" s="18" t="s">
        <v>901</v>
      </c>
      <c r="D893" s="21"/>
      <c r="E893" s="21" t="s">
        <v>2308</v>
      </c>
      <c r="F893" s="24"/>
      <c r="G893" s="13">
        <v>376</v>
      </c>
      <c r="H893" s="13">
        <v>470</v>
      </c>
      <c r="I893" s="14">
        <v>1116.2488786714475</v>
      </c>
      <c r="J893" s="15"/>
      <c r="K893" s="16">
        <f t="shared" si="65"/>
        <v>0</v>
      </c>
      <c r="L893" s="16">
        <f t="shared" si="66"/>
        <v>1116.2488786714475</v>
      </c>
      <c r="M893" s="16">
        <f t="shared" si="67"/>
        <v>1116.24</v>
      </c>
      <c r="N893" s="17">
        <f t="shared" si="68"/>
        <v>419706.24</v>
      </c>
      <c r="O893" s="17">
        <f t="shared" si="69"/>
        <v>524632.80000000005</v>
      </c>
    </row>
    <row r="894" spans="1:15" ht="15" customHeight="1">
      <c r="A894" s="16">
        <v>886</v>
      </c>
      <c r="B894" s="16" t="s">
        <v>2045</v>
      </c>
      <c r="C894" s="18" t="s">
        <v>902</v>
      </c>
      <c r="D894" s="21"/>
      <c r="E894" s="21" t="s">
        <v>2308</v>
      </c>
      <c r="F894" s="24"/>
      <c r="G894" s="13">
        <v>373</v>
      </c>
      <c r="H894" s="13">
        <v>466</v>
      </c>
      <c r="I894" s="14">
        <v>323.94700027460266</v>
      </c>
      <c r="J894" s="15"/>
      <c r="K894" s="16">
        <f t="shared" si="65"/>
        <v>0</v>
      </c>
      <c r="L894" s="16">
        <f t="shared" si="66"/>
        <v>323.94700027460266</v>
      </c>
      <c r="M894" s="16">
        <f t="shared" si="67"/>
        <v>323.94</v>
      </c>
      <c r="N894" s="17">
        <f t="shared" si="68"/>
        <v>120829.62</v>
      </c>
      <c r="O894" s="17">
        <f t="shared" si="69"/>
        <v>150956.04</v>
      </c>
    </row>
    <row r="895" spans="1:15" ht="15" customHeight="1">
      <c r="A895" s="16">
        <v>887</v>
      </c>
      <c r="B895" s="16" t="s">
        <v>2046</v>
      </c>
      <c r="C895" s="18" t="s">
        <v>903</v>
      </c>
      <c r="D895" s="21"/>
      <c r="E895" s="21" t="s">
        <v>2308</v>
      </c>
      <c r="F895" s="24"/>
      <c r="G895" s="13">
        <v>374</v>
      </c>
      <c r="H895" s="13">
        <v>465</v>
      </c>
      <c r="I895" s="14">
        <v>61.26358251896162</v>
      </c>
      <c r="J895" s="15"/>
      <c r="K895" s="16">
        <f t="shared" si="65"/>
        <v>0</v>
      </c>
      <c r="L895" s="16">
        <f t="shared" si="66"/>
        <v>61.26358251896162</v>
      </c>
      <c r="M895" s="16">
        <f t="shared" si="67"/>
        <v>61.26</v>
      </c>
      <c r="N895" s="17">
        <f t="shared" si="68"/>
        <v>22911.239999999998</v>
      </c>
      <c r="O895" s="17">
        <f t="shared" si="69"/>
        <v>28485.899999999998</v>
      </c>
    </row>
    <row r="896" spans="1:15" ht="15" customHeight="1">
      <c r="A896" s="16">
        <v>888</v>
      </c>
      <c r="B896" s="16" t="s">
        <v>2047</v>
      </c>
      <c r="C896" s="18" t="s">
        <v>904</v>
      </c>
      <c r="D896" s="21"/>
      <c r="E896" s="21" t="s">
        <v>2308</v>
      </c>
      <c r="F896" s="24"/>
      <c r="G896" s="13">
        <v>373</v>
      </c>
      <c r="H896" s="13">
        <v>464</v>
      </c>
      <c r="I896" s="14">
        <v>13399.815799521275</v>
      </c>
      <c r="J896" s="15"/>
      <c r="K896" s="16">
        <f t="shared" si="65"/>
        <v>0</v>
      </c>
      <c r="L896" s="16">
        <f t="shared" si="66"/>
        <v>13399.815799521275</v>
      </c>
      <c r="M896" s="16">
        <f t="shared" si="67"/>
        <v>13399.81</v>
      </c>
      <c r="N896" s="17">
        <f t="shared" si="68"/>
        <v>4998129.13</v>
      </c>
      <c r="O896" s="17">
        <f t="shared" si="69"/>
        <v>6217511.8399999999</v>
      </c>
    </row>
    <row r="897" spans="1:15" ht="15" customHeight="1">
      <c r="A897" s="16">
        <v>889</v>
      </c>
      <c r="B897" s="16" t="s">
        <v>2048</v>
      </c>
      <c r="C897" s="18" t="s">
        <v>905</v>
      </c>
      <c r="D897" s="21"/>
      <c r="E897" s="21" t="s">
        <v>2308</v>
      </c>
      <c r="F897" s="24"/>
      <c r="G897" s="13">
        <v>368</v>
      </c>
      <c r="H897" s="13">
        <v>460</v>
      </c>
      <c r="I897" s="14">
        <v>207.86409484393275</v>
      </c>
      <c r="J897" s="15"/>
      <c r="K897" s="16">
        <f t="shared" si="65"/>
        <v>0</v>
      </c>
      <c r="L897" s="16">
        <f t="shared" si="66"/>
        <v>207.86409484393275</v>
      </c>
      <c r="M897" s="16">
        <f t="shared" si="67"/>
        <v>207.86</v>
      </c>
      <c r="N897" s="17">
        <f t="shared" si="68"/>
        <v>76492.48000000001</v>
      </c>
      <c r="O897" s="17">
        <f t="shared" si="69"/>
        <v>95615.6</v>
      </c>
    </row>
    <row r="898" spans="1:15" ht="15" customHeight="1">
      <c r="A898" s="16">
        <v>890</v>
      </c>
      <c r="B898" s="16" t="s">
        <v>2049</v>
      </c>
      <c r="C898" s="18" t="s">
        <v>906</v>
      </c>
      <c r="D898" s="21"/>
      <c r="E898" s="21" t="s">
        <v>2308</v>
      </c>
      <c r="F898" s="24"/>
      <c r="G898" s="13">
        <v>368</v>
      </c>
      <c r="H898" s="13">
        <v>458</v>
      </c>
      <c r="I898" s="14">
        <v>1954.8102756047037</v>
      </c>
      <c r="J898" s="15"/>
      <c r="K898" s="16">
        <f t="shared" si="65"/>
        <v>0</v>
      </c>
      <c r="L898" s="16">
        <f t="shared" si="66"/>
        <v>1954.8102756047037</v>
      </c>
      <c r="M898" s="16">
        <f t="shared" si="67"/>
        <v>1954.81</v>
      </c>
      <c r="N898" s="17">
        <f t="shared" si="68"/>
        <v>719370.08</v>
      </c>
      <c r="O898" s="17">
        <f t="shared" si="69"/>
        <v>895302.98</v>
      </c>
    </row>
    <row r="899" spans="1:15" ht="15" customHeight="1">
      <c r="A899" s="16">
        <v>891</v>
      </c>
      <c r="B899" s="16" t="s">
        <v>2050</v>
      </c>
      <c r="C899" s="18" t="s">
        <v>907</v>
      </c>
      <c r="D899" s="21"/>
      <c r="E899" s="21" t="s">
        <v>2308</v>
      </c>
      <c r="F899" s="24"/>
      <c r="G899" s="13">
        <v>366</v>
      </c>
      <c r="H899" s="13">
        <v>457</v>
      </c>
      <c r="I899" s="14">
        <v>2202.8222024141082</v>
      </c>
      <c r="J899" s="15"/>
      <c r="K899" s="16">
        <f t="shared" si="65"/>
        <v>0</v>
      </c>
      <c r="L899" s="16">
        <f t="shared" si="66"/>
        <v>2202.8222024141082</v>
      </c>
      <c r="M899" s="16">
        <f t="shared" si="67"/>
        <v>2202.8200000000002</v>
      </c>
      <c r="N899" s="17">
        <f t="shared" si="68"/>
        <v>806232.12000000011</v>
      </c>
      <c r="O899" s="17">
        <f t="shared" si="69"/>
        <v>1006688.7400000001</v>
      </c>
    </row>
    <row r="900" spans="1:15" ht="15" customHeight="1">
      <c r="A900" s="16">
        <v>892</v>
      </c>
      <c r="B900" s="16" t="s">
        <v>2051</v>
      </c>
      <c r="C900" s="18" t="s">
        <v>908</v>
      </c>
      <c r="D900" s="21"/>
      <c r="E900" s="21" t="s">
        <v>2308</v>
      </c>
      <c r="F900" s="24"/>
      <c r="G900" s="13">
        <v>363</v>
      </c>
      <c r="H900" s="13">
        <v>451</v>
      </c>
      <c r="I900" s="14">
        <v>4354.1616338849899</v>
      </c>
      <c r="J900" s="15"/>
      <c r="K900" s="16">
        <f t="shared" si="65"/>
        <v>0</v>
      </c>
      <c r="L900" s="16">
        <f t="shared" si="66"/>
        <v>4354.1616338849899</v>
      </c>
      <c r="M900" s="16">
        <f t="shared" si="67"/>
        <v>4354.16</v>
      </c>
      <c r="N900" s="17">
        <f t="shared" si="68"/>
        <v>1580560.0799999998</v>
      </c>
      <c r="O900" s="17">
        <f t="shared" si="69"/>
        <v>1963726.16</v>
      </c>
    </row>
    <row r="901" spans="1:15" ht="15" customHeight="1">
      <c r="A901" s="16">
        <v>893</v>
      </c>
      <c r="B901" s="16" t="s">
        <v>2052</v>
      </c>
      <c r="C901" s="18" t="s">
        <v>909</v>
      </c>
      <c r="D901" s="21"/>
      <c r="E901" s="21" t="s">
        <v>2308</v>
      </c>
      <c r="F901" s="24"/>
      <c r="G901" s="13">
        <v>356</v>
      </c>
      <c r="H901" s="13">
        <v>444</v>
      </c>
      <c r="I901" s="14">
        <v>2045.6235641336691</v>
      </c>
      <c r="J901" s="15"/>
      <c r="K901" s="16">
        <f t="shared" si="65"/>
        <v>0</v>
      </c>
      <c r="L901" s="16">
        <f t="shared" si="66"/>
        <v>2045.6235641336691</v>
      </c>
      <c r="M901" s="16">
        <f t="shared" si="67"/>
        <v>2045.62</v>
      </c>
      <c r="N901" s="17">
        <f t="shared" si="68"/>
        <v>728240.72</v>
      </c>
      <c r="O901" s="17">
        <f t="shared" si="69"/>
        <v>908255.27999999991</v>
      </c>
    </row>
    <row r="902" spans="1:15" ht="15" customHeight="1">
      <c r="A902" s="16">
        <v>894</v>
      </c>
      <c r="B902" s="16" t="s">
        <v>2053</v>
      </c>
      <c r="C902" s="18" t="s">
        <v>910</v>
      </c>
      <c r="D902" s="21"/>
      <c r="E902" s="21" t="s">
        <v>2308</v>
      </c>
      <c r="F902" s="24"/>
      <c r="G902" s="13">
        <v>358</v>
      </c>
      <c r="H902" s="13">
        <v>444</v>
      </c>
      <c r="I902" s="14">
        <v>715.00680347354046</v>
      </c>
      <c r="J902" s="15"/>
      <c r="K902" s="16">
        <f t="shared" si="65"/>
        <v>0</v>
      </c>
      <c r="L902" s="16">
        <f t="shared" si="66"/>
        <v>715.00680347354046</v>
      </c>
      <c r="M902" s="16">
        <f t="shared" si="67"/>
        <v>715</v>
      </c>
      <c r="N902" s="17">
        <f t="shared" si="68"/>
        <v>255970</v>
      </c>
      <c r="O902" s="17">
        <f t="shared" si="69"/>
        <v>317460</v>
      </c>
    </row>
    <row r="903" spans="1:15" ht="15" customHeight="1">
      <c r="A903" s="16">
        <v>895</v>
      </c>
      <c r="B903" s="16" t="s">
        <v>2054</v>
      </c>
      <c r="C903" s="18" t="s">
        <v>911</v>
      </c>
      <c r="D903" s="21"/>
      <c r="E903" s="21" t="s">
        <v>2308</v>
      </c>
      <c r="F903" s="24"/>
      <c r="G903" s="13">
        <v>355</v>
      </c>
      <c r="H903" s="13">
        <v>443</v>
      </c>
      <c r="I903" s="14">
        <v>583.04566914928648</v>
      </c>
      <c r="J903" s="15"/>
      <c r="K903" s="16">
        <f t="shared" si="65"/>
        <v>0</v>
      </c>
      <c r="L903" s="16">
        <f t="shared" si="66"/>
        <v>583.04566914928648</v>
      </c>
      <c r="M903" s="16">
        <f t="shared" si="67"/>
        <v>583.04</v>
      </c>
      <c r="N903" s="17">
        <f t="shared" si="68"/>
        <v>206979.19999999998</v>
      </c>
      <c r="O903" s="17">
        <f t="shared" si="69"/>
        <v>258286.71999999997</v>
      </c>
    </row>
    <row r="904" spans="1:15" ht="15" customHeight="1">
      <c r="A904" s="16">
        <v>896</v>
      </c>
      <c r="B904" s="16" t="s">
        <v>2055</v>
      </c>
      <c r="C904" s="18" t="s">
        <v>912</v>
      </c>
      <c r="D904" s="21"/>
      <c r="E904" s="21" t="s">
        <v>2308</v>
      </c>
      <c r="F904" s="24"/>
      <c r="G904" s="13">
        <v>356</v>
      </c>
      <c r="H904" s="13">
        <v>443</v>
      </c>
      <c r="I904" s="14">
        <v>1071.6401003249912</v>
      </c>
      <c r="J904" s="15"/>
      <c r="K904" s="16">
        <f t="shared" si="65"/>
        <v>0</v>
      </c>
      <c r="L904" s="16">
        <f t="shared" si="66"/>
        <v>1071.6401003249912</v>
      </c>
      <c r="M904" s="16">
        <f t="shared" si="67"/>
        <v>1071.6400000000001</v>
      </c>
      <c r="N904" s="17">
        <f t="shared" si="68"/>
        <v>381503.84</v>
      </c>
      <c r="O904" s="17">
        <f t="shared" si="69"/>
        <v>474736.52</v>
      </c>
    </row>
    <row r="905" spans="1:15" ht="15" customHeight="1">
      <c r="A905" s="16">
        <v>897</v>
      </c>
      <c r="B905" s="16" t="s">
        <v>2056</v>
      </c>
      <c r="C905" s="18" t="s">
        <v>913</v>
      </c>
      <c r="D905" s="21"/>
      <c r="E905" s="21" t="s">
        <v>2324</v>
      </c>
      <c r="F905" s="24"/>
      <c r="G905" s="13">
        <v>354</v>
      </c>
      <c r="H905" s="13">
        <v>440</v>
      </c>
      <c r="I905" s="14">
        <v>570.31457202632839</v>
      </c>
      <c r="J905" s="15"/>
      <c r="K905" s="16">
        <f t="shared" ref="K905:K968" si="70">I905*J905</f>
        <v>0</v>
      </c>
      <c r="L905" s="16">
        <f t="shared" ref="L905:L968" si="71">I905-K905</f>
        <v>570.31457202632839</v>
      </c>
      <c r="M905" s="16">
        <f t="shared" ref="M905:M968" si="72">TRUNC(L905,2)</f>
        <v>570.30999999999995</v>
      </c>
      <c r="N905" s="17">
        <f t="shared" ref="N905:N968" si="73">G905*M905</f>
        <v>201889.74</v>
      </c>
      <c r="O905" s="17">
        <f t="shared" ref="O905:O968" si="74">H905*M905</f>
        <v>250936.39999999997</v>
      </c>
    </row>
    <row r="906" spans="1:15" ht="15" customHeight="1">
      <c r="A906" s="16">
        <v>898</v>
      </c>
      <c r="B906" s="16" t="s">
        <v>2057</v>
      </c>
      <c r="C906" s="18" t="s">
        <v>914</v>
      </c>
      <c r="D906" s="21"/>
      <c r="E906" s="21" t="s">
        <v>2308</v>
      </c>
      <c r="F906" s="24"/>
      <c r="G906" s="13">
        <v>353</v>
      </c>
      <c r="H906" s="13">
        <v>440</v>
      </c>
      <c r="I906" s="14">
        <v>652.63268865090924</v>
      </c>
      <c r="J906" s="15"/>
      <c r="K906" s="16">
        <f t="shared" si="70"/>
        <v>0</v>
      </c>
      <c r="L906" s="16">
        <f t="shared" si="71"/>
        <v>652.63268865090924</v>
      </c>
      <c r="M906" s="16">
        <f t="shared" si="72"/>
        <v>652.63</v>
      </c>
      <c r="N906" s="17">
        <f t="shared" si="73"/>
        <v>230378.38999999998</v>
      </c>
      <c r="O906" s="17">
        <f t="shared" si="74"/>
        <v>287157.2</v>
      </c>
    </row>
    <row r="907" spans="1:15" ht="15" customHeight="1">
      <c r="A907" s="16">
        <v>899</v>
      </c>
      <c r="B907" s="16" t="s">
        <v>2058</v>
      </c>
      <c r="C907" s="18" t="s">
        <v>915</v>
      </c>
      <c r="D907" s="21"/>
      <c r="E907" s="21" t="s">
        <v>2308</v>
      </c>
      <c r="F907" s="24"/>
      <c r="G907" s="13">
        <v>353</v>
      </c>
      <c r="H907" s="13">
        <v>439</v>
      </c>
      <c r="I907" s="14">
        <v>225.83101830951327</v>
      </c>
      <c r="J907" s="15"/>
      <c r="K907" s="16">
        <f t="shared" si="70"/>
        <v>0</v>
      </c>
      <c r="L907" s="16">
        <f t="shared" si="71"/>
        <v>225.83101830951327</v>
      </c>
      <c r="M907" s="16">
        <f t="shared" si="72"/>
        <v>225.83</v>
      </c>
      <c r="N907" s="17">
        <f t="shared" si="73"/>
        <v>79717.990000000005</v>
      </c>
      <c r="O907" s="17">
        <f t="shared" si="74"/>
        <v>99139.37000000001</v>
      </c>
    </row>
    <row r="908" spans="1:15" ht="15" customHeight="1">
      <c r="A908" s="16">
        <v>900</v>
      </c>
      <c r="B908" s="16" t="s">
        <v>2059</v>
      </c>
      <c r="C908" s="18" t="s">
        <v>916</v>
      </c>
      <c r="D908" s="21"/>
      <c r="E908" s="21" t="s">
        <v>2308</v>
      </c>
      <c r="F908" s="24"/>
      <c r="G908" s="13">
        <v>350</v>
      </c>
      <c r="H908" s="13">
        <v>435</v>
      </c>
      <c r="I908" s="14">
        <v>1039.0628553282047</v>
      </c>
      <c r="J908" s="15"/>
      <c r="K908" s="16">
        <f t="shared" si="70"/>
        <v>0</v>
      </c>
      <c r="L908" s="16">
        <f t="shared" si="71"/>
        <v>1039.0628553282047</v>
      </c>
      <c r="M908" s="16">
        <f t="shared" si="72"/>
        <v>1039.06</v>
      </c>
      <c r="N908" s="17">
        <f t="shared" si="73"/>
        <v>363671</v>
      </c>
      <c r="O908" s="17">
        <f t="shared" si="74"/>
        <v>451991.1</v>
      </c>
    </row>
    <row r="909" spans="1:15" ht="15" customHeight="1">
      <c r="A909" s="16">
        <v>901</v>
      </c>
      <c r="B909" s="16" t="s">
        <v>2060</v>
      </c>
      <c r="C909" s="18" t="s">
        <v>917</v>
      </c>
      <c r="D909" s="21"/>
      <c r="E909" s="21" t="s">
        <v>2308</v>
      </c>
      <c r="F909" s="24"/>
      <c r="G909" s="13">
        <v>346</v>
      </c>
      <c r="H909" s="13">
        <v>431</v>
      </c>
      <c r="I909" s="14">
        <v>2257.9626712867166</v>
      </c>
      <c r="J909" s="15"/>
      <c r="K909" s="16">
        <f t="shared" si="70"/>
        <v>0</v>
      </c>
      <c r="L909" s="16">
        <f t="shared" si="71"/>
        <v>2257.9626712867166</v>
      </c>
      <c r="M909" s="16">
        <f t="shared" si="72"/>
        <v>2257.96</v>
      </c>
      <c r="N909" s="17">
        <f t="shared" si="73"/>
        <v>781254.16</v>
      </c>
      <c r="O909" s="17">
        <f t="shared" si="74"/>
        <v>973180.76</v>
      </c>
    </row>
    <row r="910" spans="1:15" ht="15" customHeight="1">
      <c r="A910" s="16">
        <v>902</v>
      </c>
      <c r="B910" s="16" t="s">
        <v>2061</v>
      </c>
      <c r="C910" s="18" t="s">
        <v>918</v>
      </c>
      <c r="D910" s="21"/>
      <c r="E910" s="21" t="s">
        <v>2308</v>
      </c>
      <c r="F910" s="24"/>
      <c r="G910" s="13">
        <v>344</v>
      </c>
      <c r="H910" s="13">
        <v>429</v>
      </c>
      <c r="I910" s="14">
        <v>1116.2488786714475</v>
      </c>
      <c r="J910" s="15"/>
      <c r="K910" s="16">
        <f t="shared" si="70"/>
        <v>0</v>
      </c>
      <c r="L910" s="16">
        <f t="shared" si="71"/>
        <v>1116.2488786714475</v>
      </c>
      <c r="M910" s="16">
        <f t="shared" si="72"/>
        <v>1116.24</v>
      </c>
      <c r="N910" s="17">
        <f t="shared" si="73"/>
        <v>383986.56</v>
      </c>
      <c r="O910" s="17">
        <f t="shared" si="74"/>
        <v>478866.96</v>
      </c>
    </row>
    <row r="911" spans="1:15" ht="15" customHeight="1">
      <c r="A911" s="16">
        <v>903</v>
      </c>
      <c r="B911" s="16" t="s">
        <v>2062</v>
      </c>
      <c r="C911" s="18" t="s">
        <v>919</v>
      </c>
      <c r="D911" s="21"/>
      <c r="E911" s="21" t="s">
        <v>2308</v>
      </c>
      <c r="F911" s="24"/>
      <c r="G911" s="13">
        <v>344</v>
      </c>
      <c r="H911" s="13">
        <v>428</v>
      </c>
      <c r="I911" s="14">
        <v>2025.8942856266929</v>
      </c>
      <c r="J911" s="15"/>
      <c r="K911" s="16">
        <f t="shared" si="70"/>
        <v>0</v>
      </c>
      <c r="L911" s="16">
        <f t="shared" si="71"/>
        <v>2025.8942856266929</v>
      </c>
      <c r="M911" s="16">
        <f t="shared" si="72"/>
        <v>2025.89</v>
      </c>
      <c r="N911" s="17">
        <f t="shared" si="73"/>
        <v>696906.16</v>
      </c>
      <c r="O911" s="17">
        <f t="shared" si="74"/>
        <v>867080.92</v>
      </c>
    </row>
    <row r="912" spans="1:15" ht="15" customHeight="1">
      <c r="A912" s="16">
        <v>904</v>
      </c>
      <c r="B912" s="16" t="s">
        <v>2063</v>
      </c>
      <c r="C912" s="18" t="s">
        <v>920</v>
      </c>
      <c r="D912" s="21"/>
      <c r="E912" s="21" t="s">
        <v>2308</v>
      </c>
      <c r="F912" s="24"/>
      <c r="G912" s="13">
        <v>343</v>
      </c>
      <c r="H912" s="13">
        <v>427</v>
      </c>
      <c r="I912" s="14">
        <v>1731.3616953284566</v>
      </c>
      <c r="J912" s="15"/>
      <c r="K912" s="16">
        <f t="shared" si="70"/>
        <v>0</v>
      </c>
      <c r="L912" s="16">
        <f t="shared" si="71"/>
        <v>1731.3616953284566</v>
      </c>
      <c r="M912" s="16">
        <f t="shared" si="72"/>
        <v>1731.36</v>
      </c>
      <c r="N912" s="17">
        <f t="shared" si="73"/>
        <v>593856.48</v>
      </c>
      <c r="O912" s="17">
        <f t="shared" si="74"/>
        <v>739290.72</v>
      </c>
    </row>
    <row r="913" spans="1:15" ht="15" customHeight="1">
      <c r="A913" s="16">
        <v>905</v>
      </c>
      <c r="B913" s="16" t="s">
        <v>2064</v>
      </c>
      <c r="C913" s="18" t="s">
        <v>921</v>
      </c>
      <c r="D913" s="21"/>
      <c r="E913" s="21" t="s">
        <v>2308</v>
      </c>
      <c r="F913" s="24"/>
      <c r="G913" s="13">
        <v>339</v>
      </c>
      <c r="H913" s="13">
        <v>423</v>
      </c>
      <c r="I913" s="14">
        <v>468.41022734245695</v>
      </c>
      <c r="J913" s="15"/>
      <c r="K913" s="16">
        <f t="shared" si="70"/>
        <v>0</v>
      </c>
      <c r="L913" s="16">
        <f t="shared" si="71"/>
        <v>468.41022734245695</v>
      </c>
      <c r="M913" s="16">
        <f t="shared" si="72"/>
        <v>468.41</v>
      </c>
      <c r="N913" s="17">
        <f t="shared" si="73"/>
        <v>158790.99000000002</v>
      </c>
      <c r="O913" s="17">
        <f t="shared" si="74"/>
        <v>198137.43000000002</v>
      </c>
    </row>
    <row r="914" spans="1:15" ht="15" customHeight="1">
      <c r="A914" s="16">
        <v>906</v>
      </c>
      <c r="B914" s="16" t="s">
        <v>2065</v>
      </c>
      <c r="C914" s="18" t="s">
        <v>922</v>
      </c>
      <c r="D914" s="21"/>
      <c r="E914" s="21" t="s">
        <v>2308</v>
      </c>
      <c r="F914" s="24"/>
      <c r="G914" s="13">
        <v>332</v>
      </c>
      <c r="H914" s="13">
        <v>414</v>
      </c>
      <c r="I914" s="14">
        <v>1168.7754772790884</v>
      </c>
      <c r="J914" s="15"/>
      <c r="K914" s="16">
        <f t="shared" si="70"/>
        <v>0</v>
      </c>
      <c r="L914" s="16">
        <f t="shared" si="71"/>
        <v>1168.7754772790884</v>
      </c>
      <c r="M914" s="16">
        <f t="shared" si="72"/>
        <v>1168.77</v>
      </c>
      <c r="N914" s="17">
        <f t="shared" si="73"/>
        <v>388031.64</v>
      </c>
      <c r="O914" s="17">
        <f t="shared" si="74"/>
        <v>483870.77999999997</v>
      </c>
    </row>
    <row r="915" spans="1:15" ht="15" customHeight="1">
      <c r="A915" s="16">
        <v>907</v>
      </c>
      <c r="B915" s="16" t="s">
        <v>2066</v>
      </c>
      <c r="C915" s="18" t="s">
        <v>923</v>
      </c>
      <c r="D915" s="21"/>
      <c r="E915" s="21" t="s">
        <v>2308</v>
      </c>
      <c r="F915" s="24"/>
      <c r="G915" s="13">
        <v>329</v>
      </c>
      <c r="H915" s="13">
        <v>411</v>
      </c>
      <c r="I915" s="14">
        <v>173.01147499491043</v>
      </c>
      <c r="J915" s="15"/>
      <c r="K915" s="16">
        <f t="shared" si="70"/>
        <v>0</v>
      </c>
      <c r="L915" s="16">
        <f t="shared" si="71"/>
        <v>173.01147499491043</v>
      </c>
      <c r="M915" s="16">
        <f t="shared" si="72"/>
        <v>173.01</v>
      </c>
      <c r="N915" s="17">
        <f t="shared" si="73"/>
        <v>56920.289999999994</v>
      </c>
      <c r="O915" s="17">
        <f t="shared" si="74"/>
        <v>71107.11</v>
      </c>
    </row>
    <row r="916" spans="1:15" ht="15" customHeight="1">
      <c r="A916" s="16">
        <v>908</v>
      </c>
      <c r="B916" s="16" t="s">
        <v>2067</v>
      </c>
      <c r="C916" s="18" t="s">
        <v>924</v>
      </c>
      <c r="D916" s="21"/>
      <c r="E916" s="21" t="s">
        <v>2308</v>
      </c>
      <c r="F916" s="24"/>
      <c r="G916" s="13">
        <v>326</v>
      </c>
      <c r="H916" s="13">
        <v>406</v>
      </c>
      <c r="I916" s="14">
        <v>1408.690772573867</v>
      </c>
      <c r="J916" s="15"/>
      <c r="K916" s="16">
        <f t="shared" si="70"/>
        <v>0</v>
      </c>
      <c r="L916" s="16">
        <f t="shared" si="71"/>
        <v>1408.690772573867</v>
      </c>
      <c r="M916" s="16">
        <f t="shared" si="72"/>
        <v>1408.69</v>
      </c>
      <c r="N916" s="17">
        <f t="shared" si="73"/>
        <v>459232.94</v>
      </c>
      <c r="O916" s="17">
        <f t="shared" si="74"/>
        <v>571928.14</v>
      </c>
    </row>
    <row r="917" spans="1:15" ht="15" customHeight="1">
      <c r="A917" s="16">
        <v>909</v>
      </c>
      <c r="B917" s="16" t="s">
        <v>2068</v>
      </c>
      <c r="C917" s="18" t="s">
        <v>925</v>
      </c>
      <c r="D917" s="21"/>
      <c r="E917" s="21" t="s">
        <v>2308</v>
      </c>
      <c r="F917" s="24"/>
      <c r="G917" s="13">
        <v>327</v>
      </c>
      <c r="H917" s="13">
        <v>406</v>
      </c>
      <c r="I917" s="14">
        <v>2257.9626712867166</v>
      </c>
      <c r="J917" s="15"/>
      <c r="K917" s="16">
        <f t="shared" si="70"/>
        <v>0</v>
      </c>
      <c r="L917" s="16">
        <f t="shared" si="71"/>
        <v>2257.9626712867166</v>
      </c>
      <c r="M917" s="16">
        <f t="shared" si="72"/>
        <v>2257.96</v>
      </c>
      <c r="N917" s="17">
        <f t="shared" si="73"/>
        <v>738352.92</v>
      </c>
      <c r="O917" s="17">
        <f t="shared" si="74"/>
        <v>916731.76</v>
      </c>
    </row>
    <row r="918" spans="1:15" ht="15" customHeight="1">
      <c r="A918" s="16">
        <v>910</v>
      </c>
      <c r="B918" s="16" t="s">
        <v>2069</v>
      </c>
      <c r="C918" s="18" t="s">
        <v>926</v>
      </c>
      <c r="D918" s="21"/>
      <c r="E918" s="21" t="s">
        <v>2308</v>
      </c>
      <c r="F918" s="24"/>
      <c r="G918" s="13">
        <v>322</v>
      </c>
      <c r="H918" s="13">
        <v>401</v>
      </c>
      <c r="I918" s="14">
        <v>11940.528606925986</v>
      </c>
      <c r="J918" s="15"/>
      <c r="K918" s="16">
        <f t="shared" si="70"/>
        <v>0</v>
      </c>
      <c r="L918" s="16">
        <f t="shared" si="71"/>
        <v>11940.528606925986</v>
      </c>
      <c r="M918" s="16">
        <f t="shared" si="72"/>
        <v>11940.52</v>
      </c>
      <c r="N918" s="17">
        <f t="shared" si="73"/>
        <v>3844847.44</v>
      </c>
      <c r="O918" s="17">
        <f t="shared" si="74"/>
        <v>4788148.5200000005</v>
      </c>
    </row>
    <row r="919" spans="1:15" ht="15" customHeight="1">
      <c r="A919" s="16">
        <v>911</v>
      </c>
      <c r="B919" s="16" t="s">
        <v>2070</v>
      </c>
      <c r="C919" s="18" t="s">
        <v>927</v>
      </c>
      <c r="D919" s="21"/>
      <c r="E919" s="21" t="s">
        <v>2308</v>
      </c>
      <c r="F919" s="24"/>
      <c r="G919" s="13">
        <v>321</v>
      </c>
      <c r="H919" s="13">
        <v>400</v>
      </c>
      <c r="I919" s="14">
        <v>26.899265057522662</v>
      </c>
      <c r="J919" s="15"/>
      <c r="K919" s="16">
        <f t="shared" si="70"/>
        <v>0</v>
      </c>
      <c r="L919" s="16">
        <f t="shared" si="71"/>
        <v>26.899265057522662</v>
      </c>
      <c r="M919" s="16">
        <f t="shared" si="72"/>
        <v>26.89</v>
      </c>
      <c r="N919" s="17">
        <f t="shared" si="73"/>
        <v>8631.69</v>
      </c>
      <c r="O919" s="17">
        <f t="shared" si="74"/>
        <v>10756</v>
      </c>
    </row>
    <row r="920" spans="1:15" ht="15" customHeight="1">
      <c r="A920" s="16">
        <v>912</v>
      </c>
      <c r="B920" s="16" t="s">
        <v>2071</v>
      </c>
      <c r="C920" s="18" t="s">
        <v>928</v>
      </c>
      <c r="D920" s="21"/>
      <c r="E920" s="21" t="s">
        <v>2308</v>
      </c>
      <c r="F920" s="24"/>
      <c r="G920" s="13">
        <v>321</v>
      </c>
      <c r="H920" s="13">
        <v>399</v>
      </c>
      <c r="I920" s="14">
        <v>700.25683848697122</v>
      </c>
      <c r="J920" s="15"/>
      <c r="K920" s="16">
        <f t="shared" si="70"/>
        <v>0</v>
      </c>
      <c r="L920" s="16">
        <f t="shared" si="71"/>
        <v>700.25683848697122</v>
      </c>
      <c r="M920" s="16">
        <f t="shared" si="72"/>
        <v>700.25</v>
      </c>
      <c r="N920" s="17">
        <f t="shared" si="73"/>
        <v>224780.25</v>
      </c>
      <c r="O920" s="17">
        <f t="shared" si="74"/>
        <v>279399.75</v>
      </c>
    </row>
    <row r="921" spans="1:15" ht="15" customHeight="1">
      <c r="A921" s="16">
        <v>913</v>
      </c>
      <c r="B921" s="16" t="s">
        <v>2072</v>
      </c>
      <c r="C921" s="18" t="s">
        <v>929</v>
      </c>
      <c r="D921" s="21"/>
      <c r="E921" s="21" t="s">
        <v>2308</v>
      </c>
      <c r="F921" s="24"/>
      <c r="G921" s="13">
        <v>319</v>
      </c>
      <c r="H921" s="13">
        <v>397</v>
      </c>
      <c r="I921" s="14">
        <v>779.1431439250307</v>
      </c>
      <c r="J921" s="15"/>
      <c r="K921" s="16">
        <f t="shared" si="70"/>
        <v>0</v>
      </c>
      <c r="L921" s="16">
        <f t="shared" si="71"/>
        <v>779.1431439250307</v>
      </c>
      <c r="M921" s="16">
        <f t="shared" si="72"/>
        <v>779.14</v>
      </c>
      <c r="N921" s="17">
        <f t="shared" si="73"/>
        <v>248545.66</v>
      </c>
      <c r="O921" s="17">
        <f t="shared" si="74"/>
        <v>309318.58</v>
      </c>
    </row>
    <row r="922" spans="1:15" ht="15" customHeight="1">
      <c r="A922" s="16">
        <v>914</v>
      </c>
      <c r="B922" s="16" t="s">
        <v>2073</v>
      </c>
      <c r="C922" s="18" t="s">
        <v>930</v>
      </c>
      <c r="D922" s="21"/>
      <c r="E922" s="21" t="s">
        <v>2308</v>
      </c>
      <c r="F922" s="24"/>
      <c r="G922" s="13">
        <v>317</v>
      </c>
      <c r="H922" s="13">
        <v>395</v>
      </c>
      <c r="I922" s="14">
        <v>298.42849028679319</v>
      </c>
      <c r="J922" s="15"/>
      <c r="K922" s="16">
        <f t="shared" si="70"/>
        <v>0</v>
      </c>
      <c r="L922" s="16">
        <f t="shared" si="71"/>
        <v>298.42849028679319</v>
      </c>
      <c r="M922" s="16">
        <f t="shared" si="72"/>
        <v>298.42</v>
      </c>
      <c r="N922" s="17">
        <f t="shared" si="73"/>
        <v>94599.14</v>
      </c>
      <c r="O922" s="17">
        <f t="shared" si="74"/>
        <v>117875.90000000001</v>
      </c>
    </row>
    <row r="923" spans="1:15" ht="15" customHeight="1">
      <c r="A923" s="16">
        <v>915</v>
      </c>
      <c r="B923" s="16" t="s">
        <v>2074</v>
      </c>
      <c r="C923" s="18" t="s">
        <v>931</v>
      </c>
      <c r="D923" s="21"/>
      <c r="E923" s="21" t="s">
        <v>2308</v>
      </c>
      <c r="F923" s="24"/>
      <c r="G923" s="13">
        <v>315</v>
      </c>
      <c r="H923" s="13">
        <v>392</v>
      </c>
      <c r="I923" s="14">
        <v>19659.31195341903</v>
      </c>
      <c r="J923" s="15"/>
      <c r="K923" s="16">
        <f t="shared" si="70"/>
        <v>0</v>
      </c>
      <c r="L923" s="16">
        <f t="shared" si="71"/>
        <v>19659.31195341903</v>
      </c>
      <c r="M923" s="16">
        <f t="shared" si="72"/>
        <v>19659.310000000001</v>
      </c>
      <c r="N923" s="17">
        <f t="shared" si="73"/>
        <v>6192682.6500000004</v>
      </c>
      <c r="O923" s="17">
        <f t="shared" si="74"/>
        <v>7706449.5200000005</v>
      </c>
    </row>
    <row r="924" spans="1:15" ht="15" customHeight="1">
      <c r="A924" s="16">
        <v>916</v>
      </c>
      <c r="B924" s="16" t="s">
        <v>2075</v>
      </c>
      <c r="C924" s="18" t="s">
        <v>932</v>
      </c>
      <c r="D924" s="21"/>
      <c r="E924" s="21" t="s">
        <v>2308</v>
      </c>
      <c r="F924" s="24"/>
      <c r="G924" s="13">
        <v>301</v>
      </c>
      <c r="H924" s="13">
        <v>376</v>
      </c>
      <c r="I924" s="14">
        <v>719.89531845053739</v>
      </c>
      <c r="J924" s="15"/>
      <c r="K924" s="16">
        <f t="shared" si="70"/>
        <v>0</v>
      </c>
      <c r="L924" s="16">
        <f t="shared" si="71"/>
        <v>719.89531845053739</v>
      </c>
      <c r="M924" s="16">
        <f t="shared" si="72"/>
        <v>719.89</v>
      </c>
      <c r="N924" s="17">
        <f t="shared" si="73"/>
        <v>216686.88999999998</v>
      </c>
      <c r="O924" s="17">
        <f t="shared" si="74"/>
        <v>270678.64</v>
      </c>
    </row>
    <row r="925" spans="1:15" ht="15" customHeight="1">
      <c r="A925" s="16">
        <v>917</v>
      </c>
      <c r="B925" s="16" t="s">
        <v>2076</v>
      </c>
      <c r="C925" s="18" t="s">
        <v>933</v>
      </c>
      <c r="D925" s="21"/>
      <c r="E925" s="21" t="s">
        <v>2308</v>
      </c>
      <c r="F925" s="24"/>
      <c r="G925" s="13">
        <v>152</v>
      </c>
      <c r="H925" s="13">
        <v>188</v>
      </c>
      <c r="I925" s="14">
        <v>4469.2014728359736</v>
      </c>
      <c r="J925" s="15"/>
      <c r="K925" s="16">
        <f t="shared" si="70"/>
        <v>0</v>
      </c>
      <c r="L925" s="16">
        <f t="shared" si="71"/>
        <v>4469.2014728359736</v>
      </c>
      <c r="M925" s="16">
        <f t="shared" si="72"/>
        <v>4469.2</v>
      </c>
      <c r="N925" s="17">
        <f t="shared" si="73"/>
        <v>679318.4</v>
      </c>
      <c r="O925" s="17">
        <f t="shared" si="74"/>
        <v>840209.6</v>
      </c>
    </row>
    <row r="926" spans="1:15" ht="15" customHeight="1">
      <c r="A926" s="16">
        <v>918</v>
      </c>
      <c r="B926" s="16" t="s">
        <v>2077</v>
      </c>
      <c r="C926" s="18" t="s">
        <v>934</v>
      </c>
      <c r="D926" s="21"/>
      <c r="E926" s="21" t="s">
        <v>2308</v>
      </c>
      <c r="F926" s="24"/>
      <c r="G926" s="13">
        <v>294</v>
      </c>
      <c r="H926" s="13">
        <v>367</v>
      </c>
      <c r="I926" s="14">
        <v>1247.7921896081011</v>
      </c>
      <c r="J926" s="15"/>
      <c r="K926" s="16">
        <f t="shared" si="70"/>
        <v>0</v>
      </c>
      <c r="L926" s="16">
        <f t="shared" si="71"/>
        <v>1247.7921896081011</v>
      </c>
      <c r="M926" s="16">
        <f t="shared" si="72"/>
        <v>1247.79</v>
      </c>
      <c r="N926" s="17">
        <f t="shared" si="73"/>
        <v>366850.26</v>
      </c>
      <c r="O926" s="17">
        <f t="shared" si="74"/>
        <v>457938.93</v>
      </c>
    </row>
    <row r="927" spans="1:15" ht="15" customHeight="1">
      <c r="A927" s="16">
        <v>919</v>
      </c>
      <c r="B927" s="16" t="s">
        <v>2078</v>
      </c>
      <c r="C927" s="18" t="s">
        <v>935</v>
      </c>
      <c r="D927" s="21"/>
      <c r="E927" s="21" t="s">
        <v>2308</v>
      </c>
      <c r="F927" s="24"/>
      <c r="G927" s="13">
        <v>289</v>
      </c>
      <c r="H927" s="13">
        <v>361</v>
      </c>
      <c r="I927" s="14">
        <v>206.80317008368624</v>
      </c>
      <c r="J927" s="15"/>
      <c r="K927" s="16">
        <f t="shared" si="70"/>
        <v>0</v>
      </c>
      <c r="L927" s="16">
        <f t="shared" si="71"/>
        <v>206.80317008368624</v>
      </c>
      <c r="M927" s="16">
        <f t="shared" si="72"/>
        <v>206.8</v>
      </c>
      <c r="N927" s="17">
        <f t="shared" si="73"/>
        <v>59765.200000000004</v>
      </c>
      <c r="O927" s="17">
        <f t="shared" si="74"/>
        <v>74654.8</v>
      </c>
    </row>
    <row r="928" spans="1:15" ht="15" customHeight="1">
      <c r="A928" s="16">
        <v>920</v>
      </c>
      <c r="B928" s="16" t="s">
        <v>2079</v>
      </c>
      <c r="C928" s="18" t="s">
        <v>936</v>
      </c>
      <c r="D928" s="21"/>
      <c r="E928" s="21" t="s">
        <v>2308</v>
      </c>
      <c r="F928" s="24"/>
      <c r="G928" s="13">
        <v>288</v>
      </c>
      <c r="H928" s="13">
        <v>359</v>
      </c>
      <c r="I928" s="14">
        <v>976.20427127242726</v>
      </c>
      <c r="J928" s="15"/>
      <c r="K928" s="16">
        <f t="shared" si="70"/>
        <v>0</v>
      </c>
      <c r="L928" s="16">
        <f t="shared" si="71"/>
        <v>976.20427127242726</v>
      </c>
      <c r="M928" s="16">
        <f t="shared" si="72"/>
        <v>976.2</v>
      </c>
      <c r="N928" s="17">
        <f t="shared" si="73"/>
        <v>281145.60000000003</v>
      </c>
      <c r="O928" s="17">
        <f t="shared" si="74"/>
        <v>350455.8</v>
      </c>
    </row>
    <row r="929" spans="1:15" ht="15" customHeight="1">
      <c r="A929" s="16">
        <v>921</v>
      </c>
      <c r="B929" s="16" t="s">
        <v>2080</v>
      </c>
      <c r="C929" s="18" t="s">
        <v>937</v>
      </c>
      <c r="D929" s="21"/>
      <c r="E929" s="21" t="s">
        <v>2308</v>
      </c>
      <c r="F929" s="24"/>
      <c r="G929" s="13">
        <v>286</v>
      </c>
      <c r="H929" s="13">
        <v>356</v>
      </c>
      <c r="I929" s="14">
        <v>183.87755049181413</v>
      </c>
      <c r="J929" s="15"/>
      <c r="K929" s="16">
        <f t="shared" si="70"/>
        <v>0</v>
      </c>
      <c r="L929" s="16">
        <f t="shared" si="71"/>
        <v>183.87755049181413</v>
      </c>
      <c r="M929" s="16">
        <f t="shared" si="72"/>
        <v>183.87</v>
      </c>
      <c r="N929" s="17">
        <f t="shared" si="73"/>
        <v>52586.82</v>
      </c>
      <c r="O929" s="17">
        <f t="shared" si="74"/>
        <v>65457.72</v>
      </c>
    </row>
    <row r="930" spans="1:15" ht="15" customHeight="1">
      <c r="A930" s="16">
        <v>922</v>
      </c>
      <c r="B930" s="16" t="s">
        <v>2081</v>
      </c>
      <c r="C930" s="18" t="s">
        <v>938</v>
      </c>
      <c r="D930" s="21"/>
      <c r="E930" s="21" t="s">
        <v>2308</v>
      </c>
      <c r="F930" s="24"/>
      <c r="G930" s="13">
        <v>284</v>
      </c>
      <c r="H930" s="13">
        <v>353</v>
      </c>
      <c r="I930" s="14">
        <v>1909.4234491800105</v>
      </c>
      <c r="J930" s="15"/>
      <c r="K930" s="16">
        <f t="shared" si="70"/>
        <v>0</v>
      </c>
      <c r="L930" s="16">
        <f t="shared" si="71"/>
        <v>1909.4234491800105</v>
      </c>
      <c r="M930" s="16">
        <f t="shared" si="72"/>
        <v>1909.42</v>
      </c>
      <c r="N930" s="17">
        <f t="shared" si="73"/>
        <v>542275.28</v>
      </c>
      <c r="O930" s="17">
        <f t="shared" si="74"/>
        <v>674025.26</v>
      </c>
    </row>
    <row r="931" spans="1:15" ht="15" customHeight="1">
      <c r="A931" s="16">
        <v>923</v>
      </c>
      <c r="B931" s="16" t="s">
        <v>2082</v>
      </c>
      <c r="C931" s="18" t="s">
        <v>939</v>
      </c>
      <c r="D931" s="21"/>
      <c r="E931" s="21" t="s">
        <v>2308</v>
      </c>
      <c r="F931" s="24"/>
      <c r="G931" s="13">
        <v>281</v>
      </c>
      <c r="H931" s="13">
        <v>351</v>
      </c>
      <c r="I931" s="14">
        <v>1071.3796915202033</v>
      </c>
      <c r="J931" s="15"/>
      <c r="K931" s="16">
        <f t="shared" si="70"/>
        <v>0</v>
      </c>
      <c r="L931" s="16">
        <f t="shared" si="71"/>
        <v>1071.3796915202033</v>
      </c>
      <c r="M931" s="16">
        <f t="shared" si="72"/>
        <v>1071.3699999999999</v>
      </c>
      <c r="N931" s="17">
        <f t="shared" si="73"/>
        <v>301054.96999999997</v>
      </c>
      <c r="O931" s="17">
        <f t="shared" si="74"/>
        <v>376050.86999999994</v>
      </c>
    </row>
    <row r="932" spans="1:15" ht="15" customHeight="1">
      <c r="A932" s="16">
        <v>924</v>
      </c>
      <c r="B932" s="16" t="s">
        <v>2083</v>
      </c>
      <c r="C932" s="18" t="s">
        <v>940</v>
      </c>
      <c r="D932" s="21"/>
      <c r="E932" s="21" t="s">
        <v>2308</v>
      </c>
      <c r="F932" s="24"/>
      <c r="G932" s="13">
        <v>279</v>
      </c>
      <c r="H932" s="13">
        <v>348</v>
      </c>
      <c r="I932" s="14">
        <v>9604.2432218540507</v>
      </c>
      <c r="J932" s="15"/>
      <c r="K932" s="16">
        <f t="shared" si="70"/>
        <v>0</v>
      </c>
      <c r="L932" s="16">
        <f t="shared" si="71"/>
        <v>9604.2432218540507</v>
      </c>
      <c r="M932" s="16">
        <f t="shared" si="72"/>
        <v>9604.24</v>
      </c>
      <c r="N932" s="17">
        <f t="shared" si="73"/>
        <v>2679582.96</v>
      </c>
      <c r="O932" s="17">
        <f t="shared" si="74"/>
        <v>3342275.52</v>
      </c>
    </row>
    <row r="933" spans="1:15" ht="15" customHeight="1">
      <c r="A933" s="16">
        <v>925</v>
      </c>
      <c r="B933" s="16" t="s">
        <v>2084</v>
      </c>
      <c r="C933" s="18" t="s">
        <v>941</v>
      </c>
      <c r="D933" s="21"/>
      <c r="E933" s="21" t="s">
        <v>2308</v>
      </c>
      <c r="F933" s="24"/>
      <c r="G933" s="13">
        <v>276</v>
      </c>
      <c r="H933" s="13">
        <v>344</v>
      </c>
      <c r="I933" s="14">
        <v>7620.0824456999489</v>
      </c>
      <c r="J933" s="15"/>
      <c r="K933" s="16">
        <f t="shared" si="70"/>
        <v>0</v>
      </c>
      <c r="L933" s="16">
        <f t="shared" si="71"/>
        <v>7620.0824456999489</v>
      </c>
      <c r="M933" s="16">
        <f t="shared" si="72"/>
        <v>7620.08</v>
      </c>
      <c r="N933" s="17">
        <f t="shared" si="73"/>
        <v>2103142.08</v>
      </c>
      <c r="O933" s="17">
        <f t="shared" si="74"/>
        <v>2621307.52</v>
      </c>
    </row>
    <row r="934" spans="1:15" ht="15" customHeight="1">
      <c r="A934" s="16">
        <v>926</v>
      </c>
      <c r="B934" s="16" t="s">
        <v>2085</v>
      </c>
      <c r="C934" s="18" t="s">
        <v>942</v>
      </c>
      <c r="D934" s="21"/>
      <c r="E934" s="21" t="s">
        <v>2308</v>
      </c>
      <c r="F934" s="24"/>
      <c r="G934" s="13">
        <v>139</v>
      </c>
      <c r="H934" s="13">
        <v>173</v>
      </c>
      <c r="I934" s="14">
        <v>88.567927939487475</v>
      </c>
      <c r="J934" s="15"/>
      <c r="K934" s="16">
        <f t="shared" si="70"/>
        <v>0</v>
      </c>
      <c r="L934" s="16">
        <f t="shared" si="71"/>
        <v>88.567927939487475</v>
      </c>
      <c r="M934" s="16">
        <f t="shared" si="72"/>
        <v>88.56</v>
      </c>
      <c r="N934" s="17">
        <f t="shared" si="73"/>
        <v>12309.84</v>
      </c>
      <c r="O934" s="17">
        <f t="shared" si="74"/>
        <v>15320.880000000001</v>
      </c>
    </row>
    <row r="935" spans="1:15" ht="15" customHeight="1">
      <c r="A935" s="16">
        <v>927</v>
      </c>
      <c r="B935" s="16" t="s">
        <v>2086</v>
      </c>
      <c r="C935" s="18" t="s">
        <v>943</v>
      </c>
      <c r="D935" s="21"/>
      <c r="E935" s="21" t="s">
        <v>2308</v>
      </c>
      <c r="F935" s="24"/>
      <c r="G935" s="13">
        <v>275</v>
      </c>
      <c r="H935" s="13">
        <v>343</v>
      </c>
      <c r="I935" s="14">
        <v>2558.3493237298903</v>
      </c>
      <c r="J935" s="15"/>
      <c r="K935" s="16">
        <f t="shared" si="70"/>
        <v>0</v>
      </c>
      <c r="L935" s="16">
        <f t="shared" si="71"/>
        <v>2558.3493237298903</v>
      </c>
      <c r="M935" s="16">
        <f t="shared" si="72"/>
        <v>2558.34</v>
      </c>
      <c r="N935" s="17">
        <f t="shared" si="73"/>
        <v>703543.5</v>
      </c>
      <c r="O935" s="17">
        <f t="shared" si="74"/>
        <v>877510.62</v>
      </c>
    </row>
    <row r="936" spans="1:15" ht="15" customHeight="1">
      <c r="A936" s="16">
        <v>928</v>
      </c>
      <c r="B936" s="16" t="s">
        <v>2087</v>
      </c>
      <c r="C936" s="18" t="s">
        <v>944</v>
      </c>
      <c r="D936" s="21"/>
      <c r="E936" s="21" t="s">
        <v>2308</v>
      </c>
      <c r="F936" s="24"/>
      <c r="G936" s="13">
        <v>270</v>
      </c>
      <c r="H936" s="13">
        <v>337</v>
      </c>
      <c r="I936" s="14">
        <v>970.74615562554891</v>
      </c>
      <c r="J936" s="15"/>
      <c r="K936" s="16">
        <f t="shared" si="70"/>
        <v>0</v>
      </c>
      <c r="L936" s="16">
        <f t="shared" si="71"/>
        <v>970.74615562554891</v>
      </c>
      <c r="M936" s="16">
        <f t="shared" si="72"/>
        <v>970.74</v>
      </c>
      <c r="N936" s="17">
        <f t="shared" si="73"/>
        <v>262099.8</v>
      </c>
      <c r="O936" s="17">
        <f t="shared" si="74"/>
        <v>327139.38</v>
      </c>
    </row>
    <row r="937" spans="1:15" ht="15" customHeight="1">
      <c r="A937" s="16">
        <v>929</v>
      </c>
      <c r="B937" s="16" t="s">
        <v>2088</v>
      </c>
      <c r="C937" s="18" t="s">
        <v>945</v>
      </c>
      <c r="D937" s="21"/>
      <c r="E937" s="21" t="s">
        <v>2308</v>
      </c>
      <c r="F937" s="24"/>
      <c r="G937" s="13">
        <v>268</v>
      </c>
      <c r="H937" s="13">
        <v>334</v>
      </c>
      <c r="I937" s="14">
        <v>217.94625714289151</v>
      </c>
      <c r="J937" s="15"/>
      <c r="K937" s="16">
        <f t="shared" si="70"/>
        <v>0</v>
      </c>
      <c r="L937" s="16">
        <f t="shared" si="71"/>
        <v>217.94625714289151</v>
      </c>
      <c r="M937" s="16">
        <f t="shared" si="72"/>
        <v>217.94</v>
      </c>
      <c r="N937" s="17">
        <f t="shared" si="73"/>
        <v>58407.92</v>
      </c>
      <c r="O937" s="17">
        <f t="shared" si="74"/>
        <v>72791.960000000006</v>
      </c>
    </row>
    <row r="938" spans="1:15" ht="15" customHeight="1">
      <c r="A938" s="16">
        <v>930</v>
      </c>
      <c r="B938" s="16" t="s">
        <v>2089</v>
      </c>
      <c r="C938" s="18" t="s">
        <v>946</v>
      </c>
      <c r="D938" s="21"/>
      <c r="E938" s="21" t="s">
        <v>2308</v>
      </c>
      <c r="F938" s="24"/>
      <c r="G938" s="13">
        <v>266</v>
      </c>
      <c r="H938" s="13">
        <v>331</v>
      </c>
      <c r="I938" s="14">
        <v>225.50698702869317</v>
      </c>
      <c r="J938" s="15"/>
      <c r="K938" s="16">
        <f t="shared" si="70"/>
        <v>0</v>
      </c>
      <c r="L938" s="16">
        <f t="shared" si="71"/>
        <v>225.50698702869317</v>
      </c>
      <c r="M938" s="16">
        <f t="shared" si="72"/>
        <v>225.5</v>
      </c>
      <c r="N938" s="17">
        <f t="shared" si="73"/>
        <v>59983</v>
      </c>
      <c r="O938" s="17">
        <f t="shared" si="74"/>
        <v>74640.5</v>
      </c>
    </row>
    <row r="939" spans="1:15" ht="15" customHeight="1">
      <c r="A939" s="16">
        <v>931</v>
      </c>
      <c r="B939" s="16" t="s">
        <v>2090</v>
      </c>
      <c r="C939" s="18" t="s">
        <v>947</v>
      </c>
      <c r="D939" s="21"/>
      <c r="E939" s="21" t="s">
        <v>2308</v>
      </c>
      <c r="F939" s="24"/>
      <c r="G939" s="13">
        <v>262</v>
      </c>
      <c r="H939" s="13">
        <v>327</v>
      </c>
      <c r="I939" s="14">
        <v>4.0797379416751838</v>
      </c>
      <c r="J939" s="15"/>
      <c r="K939" s="16">
        <f t="shared" si="70"/>
        <v>0</v>
      </c>
      <c r="L939" s="16">
        <f t="shared" si="71"/>
        <v>4.0797379416751838</v>
      </c>
      <c r="M939" s="16">
        <f t="shared" si="72"/>
        <v>4.07</v>
      </c>
      <c r="N939" s="17">
        <f t="shared" si="73"/>
        <v>1066.3400000000001</v>
      </c>
      <c r="O939" s="17">
        <f t="shared" si="74"/>
        <v>1330.89</v>
      </c>
    </row>
    <row r="940" spans="1:15" ht="15" customHeight="1">
      <c r="A940" s="16">
        <v>932</v>
      </c>
      <c r="B940" s="16" t="s">
        <v>2091</v>
      </c>
      <c r="C940" s="18" t="s">
        <v>948</v>
      </c>
      <c r="D940" s="21"/>
      <c r="E940" s="21" t="s">
        <v>2308</v>
      </c>
      <c r="F940" s="24"/>
      <c r="G940" s="13">
        <v>264</v>
      </c>
      <c r="H940" s="13">
        <v>328</v>
      </c>
      <c r="I940" s="14">
        <v>238.40775585986435</v>
      </c>
      <c r="J940" s="15"/>
      <c r="K940" s="16">
        <f t="shared" si="70"/>
        <v>0</v>
      </c>
      <c r="L940" s="16">
        <f t="shared" si="71"/>
        <v>238.40775585986435</v>
      </c>
      <c r="M940" s="16">
        <f t="shared" si="72"/>
        <v>238.4</v>
      </c>
      <c r="N940" s="17">
        <f t="shared" si="73"/>
        <v>62937.599999999999</v>
      </c>
      <c r="O940" s="17">
        <f t="shared" si="74"/>
        <v>78195.199999999997</v>
      </c>
    </row>
    <row r="941" spans="1:15" ht="15" customHeight="1">
      <c r="A941" s="16">
        <v>933</v>
      </c>
      <c r="B941" s="16" t="s">
        <v>2092</v>
      </c>
      <c r="C941" s="18" t="s">
        <v>949</v>
      </c>
      <c r="D941" s="21"/>
      <c r="E941" s="21" t="s">
        <v>2324</v>
      </c>
      <c r="F941" s="24"/>
      <c r="G941" s="13">
        <v>262</v>
      </c>
      <c r="H941" s="13">
        <v>327</v>
      </c>
      <c r="I941" s="14">
        <v>1392.3855965938458</v>
      </c>
      <c r="J941" s="15"/>
      <c r="K941" s="16">
        <f t="shared" si="70"/>
        <v>0</v>
      </c>
      <c r="L941" s="16">
        <f t="shared" si="71"/>
        <v>1392.3855965938458</v>
      </c>
      <c r="M941" s="16">
        <f t="shared" si="72"/>
        <v>1392.38</v>
      </c>
      <c r="N941" s="17">
        <f t="shared" si="73"/>
        <v>364803.56000000006</v>
      </c>
      <c r="O941" s="17">
        <f t="shared" si="74"/>
        <v>455308.26</v>
      </c>
    </row>
    <row r="942" spans="1:15" ht="15" customHeight="1">
      <c r="A942" s="16">
        <v>934</v>
      </c>
      <c r="B942" s="16" t="s">
        <v>2093</v>
      </c>
      <c r="C942" s="18" t="s">
        <v>950</v>
      </c>
      <c r="D942" s="21"/>
      <c r="E942" s="21" t="s">
        <v>2308</v>
      </c>
      <c r="F942" s="24"/>
      <c r="G942" s="13">
        <v>252</v>
      </c>
      <c r="H942" s="13">
        <v>314</v>
      </c>
      <c r="I942" s="14">
        <v>2733.0193405593695</v>
      </c>
      <c r="J942" s="15"/>
      <c r="K942" s="16">
        <f t="shared" si="70"/>
        <v>0</v>
      </c>
      <c r="L942" s="16">
        <f t="shared" si="71"/>
        <v>2733.0193405593695</v>
      </c>
      <c r="M942" s="16">
        <f t="shared" si="72"/>
        <v>2733.01</v>
      </c>
      <c r="N942" s="17">
        <f t="shared" si="73"/>
        <v>688718.52</v>
      </c>
      <c r="O942" s="17">
        <f t="shared" si="74"/>
        <v>858165.14</v>
      </c>
    </row>
    <row r="943" spans="1:15" ht="15" customHeight="1">
      <c r="A943" s="16">
        <v>935</v>
      </c>
      <c r="B943" s="16" t="s">
        <v>2094</v>
      </c>
      <c r="C943" s="18" t="s">
        <v>951</v>
      </c>
      <c r="D943" s="21"/>
      <c r="E943" s="21" t="s">
        <v>2308</v>
      </c>
      <c r="F943" s="24"/>
      <c r="G943" s="13">
        <v>252</v>
      </c>
      <c r="H943" s="13">
        <v>313</v>
      </c>
      <c r="I943" s="14">
        <v>1028.8173190932234</v>
      </c>
      <c r="J943" s="15"/>
      <c r="K943" s="16">
        <f t="shared" si="70"/>
        <v>0</v>
      </c>
      <c r="L943" s="16">
        <f t="shared" si="71"/>
        <v>1028.8173190932234</v>
      </c>
      <c r="M943" s="16">
        <f t="shared" si="72"/>
        <v>1028.81</v>
      </c>
      <c r="N943" s="17">
        <f t="shared" si="73"/>
        <v>259260.12</v>
      </c>
      <c r="O943" s="17">
        <f t="shared" si="74"/>
        <v>322017.52999999997</v>
      </c>
    </row>
    <row r="944" spans="1:15" ht="15" customHeight="1">
      <c r="A944" s="16">
        <v>936</v>
      </c>
      <c r="B944" s="16" t="s">
        <v>2095</v>
      </c>
      <c r="C944" s="18" t="s">
        <v>952</v>
      </c>
      <c r="D944" s="21"/>
      <c r="E944" s="21" t="s">
        <v>2308</v>
      </c>
      <c r="F944" s="24"/>
      <c r="G944" s="13">
        <v>249</v>
      </c>
      <c r="H944" s="13">
        <v>310</v>
      </c>
      <c r="I944" s="14">
        <v>3395.6115250656535</v>
      </c>
      <c r="J944" s="15"/>
      <c r="K944" s="16">
        <f t="shared" si="70"/>
        <v>0</v>
      </c>
      <c r="L944" s="16">
        <f t="shared" si="71"/>
        <v>3395.6115250656535</v>
      </c>
      <c r="M944" s="16">
        <f t="shared" si="72"/>
        <v>3395.61</v>
      </c>
      <c r="N944" s="17">
        <f t="shared" si="73"/>
        <v>845506.89</v>
      </c>
      <c r="O944" s="17">
        <f t="shared" si="74"/>
        <v>1052639.1000000001</v>
      </c>
    </row>
    <row r="945" spans="1:15" ht="15" customHeight="1">
      <c r="A945" s="16">
        <v>937</v>
      </c>
      <c r="B945" s="16" t="s">
        <v>2096</v>
      </c>
      <c r="C945" s="18" t="s">
        <v>953</v>
      </c>
      <c r="D945" s="21"/>
      <c r="E945" s="21" t="s">
        <v>2308</v>
      </c>
      <c r="F945" s="24"/>
      <c r="G945" s="13">
        <v>247</v>
      </c>
      <c r="H945" s="13">
        <v>307</v>
      </c>
      <c r="I945" s="14">
        <v>78.560300279605585</v>
      </c>
      <c r="J945" s="15"/>
      <c r="K945" s="16">
        <f t="shared" si="70"/>
        <v>0</v>
      </c>
      <c r="L945" s="16">
        <f t="shared" si="71"/>
        <v>78.560300279605585</v>
      </c>
      <c r="M945" s="16">
        <f t="shared" si="72"/>
        <v>78.56</v>
      </c>
      <c r="N945" s="17">
        <f t="shared" si="73"/>
        <v>19404.32</v>
      </c>
      <c r="O945" s="17">
        <f t="shared" si="74"/>
        <v>24117.920000000002</v>
      </c>
    </row>
    <row r="946" spans="1:15" ht="15" customHeight="1">
      <c r="A946" s="16">
        <v>938</v>
      </c>
      <c r="B946" s="16" t="s">
        <v>2097</v>
      </c>
      <c r="C946" s="18" t="s">
        <v>954</v>
      </c>
      <c r="D946" s="21"/>
      <c r="E946" s="21" t="s">
        <v>2308</v>
      </c>
      <c r="F946" s="24"/>
      <c r="G946" s="13">
        <v>245</v>
      </c>
      <c r="H946" s="13">
        <v>304</v>
      </c>
      <c r="I946" s="14">
        <v>660.41601848289952</v>
      </c>
      <c r="J946" s="15"/>
      <c r="K946" s="16">
        <f t="shared" si="70"/>
        <v>0</v>
      </c>
      <c r="L946" s="16">
        <f t="shared" si="71"/>
        <v>660.41601848289952</v>
      </c>
      <c r="M946" s="16">
        <f t="shared" si="72"/>
        <v>660.41</v>
      </c>
      <c r="N946" s="17">
        <f t="shared" si="73"/>
        <v>161800.44999999998</v>
      </c>
      <c r="O946" s="17">
        <f t="shared" si="74"/>
        <v>200764.63999999998</v>
      </c>
    </row>
    <row r="947" spans="1:15" ht="15" customHeight="1">
      <c r="A947" s="16">
        <v>939</v>
      </c>
      <c r="B947" s="16" t="s">
        <v>2098</v>
      </c>
      <c r="C947" s="18" t="s">
        <v>955</v>
      </c>
      <c r="D947" s="21"/>
      <c r="E947" s="21" t="s">
        <v>2308</v>
      </c>
      <c r="F947" s="24"/>
      <c r="G947" s="13">
        <v>244</v>
      </c>
      <c r="H947" s="13">
        <v>303</v>
      </c>
      <c r="I947" s="14">
        <v>435.00362961426788</v>
      </c>
      <c r="J947" s="15"/>
      <c r="K947" s="16">
        <f t="shared" si="70"/>
        <v>0</v>
      </c>
      <c r="L947" s="16">
        <f t="shared" si="71"/>
        <v>435.00362961426788</v>
      </c>
      <c r="M947" s="16">
        <f t="shared" si="72"/>
        <v>435</v>
      </c>
      <c r="N947" s="17">
        <f t="shared" si="73"/>
        <v>106140</v>
      </c>
      <c r="O947" s="17">
        <f t="shared" si="74"/>
        <v>131805</v>
      </c>
    </row>
    <row r="948" spans="1:15" ht="15" customHeight="1">
      <c r="A948" s="16">
        <v>940</v>
      </c>
      <c r="B948" s="16" t="s">
        <v>2099</v>
      </c>
      <c r="C948" s="18" t="s">
        <v>956</v>
      </c>
      <c r="D948" s="21"/>
      <c r="E948" s="21" t="s">
        <v>2308</v>
      </c>
      <c r="F948" s="24"/>
      <c r="G948" s="13">
        <v>240</v>
      </c>
      <c r="H948" s="13">
        <v>298</v>
      </c>
      <c r="I948" s="14">
        <v>324.12215902585393</v>
      </c>
      <c r="J948" s="15"/>
      <c r="K948" s="16">
        <f t="shared" si="70"/>
        <v>0</v>
      </c>
      <c r="L948" s="16">
        <f t="shared" si="71"/>
        <v>324.12215902585393</v>
      </c>
      <c r="M948" s="16">
        <f t="shared" si="72"/>
        <v>324.12</v>
      </c>
      <c r="N948" s="17">
        <f t="shared" si="73"/>
        <v>77788.800000000003</v>
      </c>
      <c r="O948" s="17">
        <f t="shared" si="74"/>
        <v>96587.76</v>
      </c>
    </row>
    <row r="949" spans="1:15" ht="15" customHeight="1">
      <c r="A949" s="16">
        <v>941</v>
      </c>
      <c r="B949" s="16" t="s">
        <v>2100</v>
      </c>
      <c r="C949" s="18" t="s">
        <v>957</v>
      </c>
      <c r="D949" s="21"/>
      <c r="E949" s="21" t="s">
        <v>2308</v>
      </c>
      <c r="F949" s="24"/>
      <c r="G949" s="13">
        <v>238</v>
      </c>
      <c r="H949" s="13">
        <v>297</v>
      </c>
      <c r="I949" s="14">
        <v>321.903861799884</v>
      </c>
      <c r="J949" s="15"/>
      <c r="K949" s="16">
        <f t="shared" si="70"/>
        <v>0</v>
      </c>
      <c r="L949" s="16">
        <f t="shared" si="71"/>
        <v>321.903861799884</v>
      </c>
      <c r="M949" s="16">
        <f t="shared" si="72"/>
        <v>321.89999999999998</v>
      </c>
      <c r="N949" s="17">
        <f t="shared" si="73"/>
        <v>76612.2</v>
      </c>
      <c r="O949" s="17">
        <f t="shared" si="74"/>
        <v>95604.299999999988</v>
      </c>
    </row>
    <row r="950" spans="1:15" ht="15" customHeight="1">
      <c r="A950" s="16">
        <v>942</v>
      </c>
      <c r="B950" s="16" t="s">
        <v>2101</v>
      </c>
      <c r="C950" s="18" t="s">
        <v>958</v>
      </c>
      <c r="D950" s="21"/>
      <c r="E950" s="21" t="s">
        <v>2308</v>
      </c>
      <c r="F950" s="24"/>
      <c r="G950" s="13">
        <v>239</v>
      </c>
      <c r="H950" s="13">
        <v>297</v>
      </c>
      <c r="I950" s="14">
        <v>6322.3292915625443</v>
      </c>
      <c r="J950" s="15"/>
      <c r="K950" s="16">
        <f t="shared" si="70"/>
        <v>0</v>
      </c>
      <c r="L950" s="16">
        <f t="shared" si="71"/>
        <v>6322.3292915625443</v>
      </c>
      <c r="M950" s="16">
        <f t="shared" si="72"/>
        <v>6322.32</v>
      </c>
      <c r="N950" s="17">
        <f t="shared" si="73"/>
        <v>1511034.48</v>
      </c>
      <c r="O950" s="17">
        <f t="shared" si="74"/>
        <v>1877729.0399999998</v>
      </c>
    </row>
    <row r="951" spans="1:15" ht="15" customHeight="1">
      <c r="A951" s="16">
        <v>943</v>
      </c>
      <c r="B951" s="16" t="s">
        <v>2102</v>
      </c>
      <c r="C951" s="18" t="s">
        <v>959</v>
      </c>
      <c r="D951" s="21"/>
      <c r="E951" s="21" t="s">
        <v>2308</v>
      </c>
      <c r="F951" s="24"/>
      <c r="G951" s="13">
        <v>237</v>
      </c>
      <c r="H951" s="13">
        <v>296</v>
      </c>
      <c r="I951" s="14">
        <v>2.5365746540439083</v>
      </c>
      <c r="J951" s="15"/>
      <c r="K951" s="16">
        <f t="shared" si="70"/>
        <v>0</v>
      </c>
      <c r="L951" s="16">
        <f t="shared" si="71"/>
        <v>2.5365746540439083</v>
      </c>
      <c r="M951" s="16">
        <f t="shared" si="72"/>
        <v>2.5299999999999998</v>
      </c>
      <c r="N951" s="17">
        <f t="shared" si="73"/>
        <v>599.6099999999999</v>
      </c>
      <c r="O951" s="17">
        <f t="shared" si="74"/>
        <v>748.88</v>
      </c>
    </row>
    <row r="952" spans="1:15" ht="15" customHeight="1">
      <c r="A952" s="16">
        <v>944</v>
      </c>
      <c r="B952" s="16" t="s">
        <v>2103</v>
      </c>
      <c r="C952" s="18" t="s">
        <v>960</v>
      </c>
      <c r="D952" s="21"/>
      <c r="E952" s="21" t="s">
        <v>2308</v>
      </c>
      <c r="F952" s="24"/>
      <c r="G952" s="13">
        <v>237</v>
      </c>
      <c r="H952" s="13">
        <v>296</v>
      </c>
      <c r="I952" s="14">
        <v>4.5041078457737838</v>
      </c>
      <c r="J952" s="15"/>
      <c r="K952" s="16">
        <f t="shared" si="70"/>
        <v>0</v>
      </c>
      <c r="L952" s="16">
        <f t="shared" si="71"/>
        <v>4.5041078457737838</v>
      </c>
      <c r="M952" s="16">
        <f t="shared" si="72"/>
        <v>4.5</v>
      </c>
      <c r="N952" s="17">
        <f t="shared" si="73"/>
        <v>1066.5</v>
      </c>
      <c r="O952" s="17">
        <f t="shared" si="74"/>
        <v>1332</v>
      </c>
    </row>
    <row r="953" spans="1:15" ht="15" customHeight="1">
      <c r="A953" s="16">
        <v>945</v>
      </c>
      <c r="B953" s="16" t="s">
        <v>2104</v>
      </c>
      <c r="C953" s="18" t="s">
        <v>961</v>
      </c>
      <c r="D953" s="21"/>
      <c r="E953" s="21" t="s">
        <v>2308</v>
      </c>
      <c r="F953" s="24"/>
      <c r="G953" s="13">
        <v>239</v>
      </c>
      <c r="H953" s="13">
        <v>296</v>
      </c>
      <c r="I953" s="14">
        <v>121.49517458931982</v>
      </c>
      <c r="J953" s="15"/>
      <c r="K953" s="16">
        <f t="shared" si="70"/>
        <v>0</v>
      </c>
      <c r="L953" s="16">
        <f t="shared" si="71"/>
        <v>121.49517458931982</v>
      </c>
      <c r="M953" s="16">
        <f t="shared" si="72"/>
        <v>121.49</v>
      </c>
      <c r="N953" s="17">
        <f t="shared" si="73"/>
        <v>29036.11</v>
      </c>
      <c r="O953" s="17">
        <f t="shared" si="74"/>
        <v>35961.040000000001</v>
      </c>
    </row>
    <row r="954" spans="1:15" ht="15" customHeight="1">
      <c r="A954" s="16">
        <v>946</v>
      </c>
      <c r="B954" s="16" t="s">
        <v>2105</v>
      </c>
      <c r="C954" s="18" t="s">
        <v>962</v>
      </c>
      <c r="D954" s="21"/>
      <c r="E954" s="21" t="s">
        <v>2308</v>
      </c>
      <c r="F954" s="24"/>
      <c r="G954" s="13">
        <v>237</v>
      </c>
      <c r="H954" s="13">
        <v>295</v>
      </c>
      <c r="I954" s="14">
        <v>2077.4113034447232</v>
      </c>
      <c r="J954" s="15"/>
      <c r="K954" s="16">
        <f t="shared" si="70"/>
        <v>0</v>
      </c>
      <c r="L954" s="16">
        <f t="shared" si="71"/>
        <v>2077.4113034447232</v>
      </c>
      <c r="M954" s="16">
        <f t="shared" si="72"/>
        <v>2077.41</v>
      </c>
      <c r="N954" s="17">
        <f t="shared" si="73"/>
        <v>492346.17</v>
      </c>
      <c r="O954" s="17">
        <f t="shared" si="74"/>
        <v>612835.94999999995</v>
      </c>
    </row>
    <row r="955" spans="1:15" ht="15" customHeight="1">
      <c r="A955" s="16">
        <v>947</v>
      </c>
      <c r="B955" s="16" t="s">
        <v>2106</v>
      </c>
      <c r="C955" s="18" t="s">
        <v>963</v>
      </c>
      <c r="D955" s="21"/>
      <c r="E955" s="21" t="s">
        <v>2308</v>
      </c>
      <c r="F955" s="24"/>
      <c r="G955" s="13">
        <v>231</v>
      </c>
      <c r="H955" s="13">
        <v>288</v>
      </c>
      <c r="I955" s="14">
        <v>461.67587657708668</v>
      </c>
      <c r="J955" s="15"/>
      <c r="K955" s="16">
        <f t="shared" si="70"/>
        <v>0</v>
      </c>
      <c r="L955" s="16">
        <f t="shared" si="71"/>
        <v>461.67587657708668</v>
      </c>
      <c r="M955" s="16">
        <f t="shared" si="72"/>
        <v>461.67</v>
      </c>
      <c r="N955" s="17">
        <f t="shared" si="73"/>
        <v>106645.77</v>
      </c>
      <c r="O955" s="17">
        <f t="shared" si="74"/>
        <v>132960.95999999999</v>
      </c>
    </row>
    <row r="956" spans="1:15" ht="15" customHeight="1">
      <c r="A956" s="16">
        <v>948</v>
      </c>
      <c r="B956" s="16" t="s">
        <v>2107</v>
      </c>
      <c r="C956" s="18" t="s">
        <v>964</v>
      </c>
      <c r="D956" s="21"/>
      <c r="E956" s="21" t="s">
        <v>2308</v>
      </c>
      <c r="F956" s="24"/>
      <c r="G956" s="13">
        <v>233</v>
      </c>
      <c r="H956" s="13">
        <v>289</v>
      </c>
      <c r="I956" s="14">
        <v>252.46496369891983</v>
      </c>
      <c r="J956" s="15"/>
      <c r="K956" s="16">
        <f t="shared" si="70"/>
        <v>0</v>
      </c>
      <c r="L956" s="16">
        <f t="shared" si="71"/>
        <v>252.46496369891983</v>
      </c>
      <c r="M956" s="16">
        <f t="shared" si="72"/>
        <v>252.46</v>
      </c>
      <c r="N956" s="17">
        <f t="shared" si="73"/>
        <v>58823.18</v>
      </c>
      <c r="O956" s="17">
        <f t="shared" si="74"/>
        <v>72960.94</v>
      </c>
    </row>
    <row r="957" spans="1:15" ht="15" customHeight="1">
      <c r="A957" s="16">
        <v>949</v>
      </c>
      <c r="B957" s="16" t="s">
        <v>2108</v>
      </c>
      <c r="C957" s="18" t="s">
        <v>965</v>
      </c>
      <c r="D957" s="21"/>
      <c r="E957" s="21" t="s">
        <v>2308</v>
      </c>
      <c r="F957" s="24"/>
      <c r="G957" s="13">
        <v>230</v>
      </c>
      <c r="H957" s="13">
        <v>287</v>
      </c>
      <c r="I957" s="14">
        <v>313.59006958777047</v>
      </c>
      <c r="J957" s="15"/>
      <c r="K957" s="16">
        <f t="shared" si="70"/>
        <v>0</v>
      </c>
      <c r="L957" s="16">
        <f t="shared" si="71"/>
        <v>313.59006958777047</v>
      </c>
      <c r="M957" s="16">
        <f t="shared" si="72"/>
        <v>313.58999999999997</v>
      </c>
      <c r="N957" s="17">
        <f t="shared" si="73"/>
        <v>72125.7</v>
      </c>
      <c r="O957" s="17">
        <f t="shared" si="74"/>
        <v>90000.329999999987</v>
      </c>
    </row>
    <row r="958" spans="1:15" ht="15" customHeight="1">
      <c r="A958" s="16">
        <v>950</v>
      </c>
      <c r="B958" s="16" t="s">
        <v>2109</v>
      </c>
      <c r="C958" s="18" t="s">
        <v>966</v>
      </c>
      <c r="D958" s="21"/>
      <c r="E958" s="21" t="s">
        <v>2308</v>
      </c>
      <c r="F958" s="24"/>
      <c r="G958" s="13">
        <v>230</v>
      </c>
      <c r="H958" s="13">
        <v>287</v>
      </c>
      <c r="I958" s="14">
        <v>1377.9194338376085</v>
      </c>
      <c r="J958" s="15"/>
      <c r="K958" s="16">
        <f t="shared" si="70"/>
        <v>0</v>
      </c>
      <c r="L958" s="16">
        <f t="shared" si="71"/>
        <v>1377.9194338376085</v>
      </c>
      <c r="M958" s="16">
        <f t="shared" si="72"/>
        <v>1377.91</v>
      </c>
      <c r="N958" s="17">
        <f t="shared" si="73"/>
        <v>316919.30000000005</v>
      </c>
      <c r="O958" s="17">
        <f t="shared" si="74"/>
        <v>395460.17000000004</v>
      </c>
    </row>
    <row r="959" spans="1:15" ht="15" customHeight="1">
      <c r="A959" s="16">
        <v>951</v>
      </c>
      <c r="B959" s="16" t="s">
        <v>2110</v>
      </c>
      <c r="C959" s="18" t="s">
        <v>967</v>
      </c>
      <c r="D959" s="21"/>
      <c r="E959" s="21" t="s">
        <v>2308</v>
      </c>
      <c r="F959" s="24"/>
      <c r="G959" s="13">
        <v>230</v>
      </c>
      <c r="H959" s="13">
        <v>287</v>
      </c>
      <c r="I959" s="14">
        <v>388.65670245116871</v>
      </c>
      <c r="J959" s="15"/>
      <c r="K959" s="16">
        <f t="shared" si="70"/>
        <v>0</v>
      </c>
      <c r="L959" s="16">
        <f t="shared" si="71"/>
        <v>388.65670245116871</v>
      </c>
      <c r="M959" s="16">
        <f t="shared" si="72"/>
        <v>388.65</v>
      </c>
      <c r="N959" s="17">
        <f t="shared" si="73"/>
        <v>89389.5</v>
      </c>
      <c r="O959" s="17">
        <f t="shared" si="74"/>
        <v>111542.54999999999</v>
      </c>
    </row>
    <row r="960" spans="1:15" ht="15" customHeight="1">
      <c r="A960" s="16">
        <v>952</v>
      </c>
      <c r="B960" s="16" t="s">
        <v>2111</v>
      </c>
      <c r="C960" s="18" t="s">
        <v>968</v>
      </c>
      <c r="D960" s="21"/>
      <c r="E960" s="21" t="s">
        <v>2308</v>
      </c>
      <c r="F960" s="24"/>
      <c r="G960" s="13">
        <v>231</v>
      </c>
      <c r="H960" s="13">
        <v>287</v>
      </c>
      <c r="I960" s="14">
        <v>931.32524843659007</v>
      </c>
      <c r="J960" s="15"/>
      <c r="K960" s="16">
        <f t="shared" si="70"/>
        <v>0</v>
      </c>
      <c r="L960" s="16">
        <f t="shared" si="71"/>
        <v>931.32524843659007</v>
      </c>
      <c r="M960" s="16">
        <f t="shared" si="72"/>
        <v>931.32</v>
      </c>
      <c r="N960" s="17">
        <f t="shared" si="73"/>
        <v>215134.92</v>
      </c>
      <c r="O960" s="17">
        <f t="shared" si="74"/>
        <v>267288.84000000003</v>
      </c>
    </row>
    <row r="961" spans="1:15" ht="15" customHeight="1">
      <c r="A961" s="16">
        <v>953</v>
      </c>
      <c r="B961" s="16" t="s">
        <v>2112</v>
      </c>
      <c r="C961" s="18" t="s">
        <v>969</v>
      </c>
      <c r="D961" s="21"/>
      <c r="E961" s="21" t="s">
        <v>2308</v>
      </c>
      <c r="F961" s="24"/>
      <c r="G961" s="13">
        <v>230</v>
      </c>
      <c r="H961" s="13">
        <v>286</v>
      </c>
      <c r="I961" s="14">
        <v>2.1604286026837851</v>
      </c>
      <c r="J961" s="15"/>
      <c r="K961" s="16">
        <f t="shared" si="70"/>
        <v>0</v>
      </c>
      <c r="L961" s="16">
        <f t="shared" si="71"/>
        <v>2.1604286026837851</v>
      </c>
      <c r="M961" s="16">
        <f t="shared" si="72"/>
        <v>2.16</v>
      </c>
      <c r="N961" s="17">
        <f t="shared" si="73"/>
        <v>496.8</v>
      </c>
      <c r="O961" s="17">
        <f t="shared" si="74"/>
        <v>617.76</v>
      </c>
    </row>
    <row r="962" spans="1:15" ht="15" customHeight="1">
      <c r="A962" s="16">
        <v>954</v>
      </c>
      <c r="B962" s="16" t="s">
        <v>2113</v>
      </c>
      <c r="C962" s="18" t="s">
        <v>970</v>
      </c>
      <c r="D962" s="21"/>
      <c r="E962" s="21" t="s">
        <v>2308</v>
      </c>
      <c r="F962" s="24"/>
      <c r="G962" s="13">
        <v>229</v>
      </c>
      <c r="H962" s="13">
        <v>285</v>
      </c>
      <c r="I962" s="14">
        <v>4704.0282196770804</v>
      </c>
      <c r="J962" s="15"/>
      <c r="K962" s="16">
        <f t="shared" si="70"/>
        <v>0</v>
      </c>
      <c r="L962" s="16">
        <f t="shared" si="71"/>
        <v>4704.0282196770804</v>
      </c>
      <c r="M962" s="16">
        <f t="shared" si="72"/>
        <v>4704.0200000000004</v>
      </c>
      <c r="N962" s="17">
        <f t="shared" si="73"/>
        <v>1077220.58</v>
      </c>
      <c r="O962" s="17">
        <f t="shared" si="74"/>
        <v>1340645.7000000002</v>
      </c>
    </row>
    <row r="963" spans="1:15" ht="15" customHeight="1">
      <c r="A963" s="16">
        <v>955</v>
      </c>
      <c r="B963" s="16" t="s">
        <v>2114</v>
      </c>
      <c r="C963" s="18" t="s">
        <v>971</v>
      </c>
      <c r="D963" s="21"/>
      <c r="E963" s="21" t="s">
        <v>2308</v>
      </c>
      <c r="F963" s="24"/>
      <c r="G963" s="13">
        <v>228</v>
      </c>
      <c r="H963" s="13">
        <v>284</v>
      </c>
      <c r="I963" s="14">
        <v>1.4467155821543203</v>
      </c>
      <c r="J963" s="15"/>
      <c r="K963" s="16">
        <f t="shared" si="70"/>
        <v>0</v>
      </c>
      <c r="L963" s="16">
        <f t="shared" si="71"/>
        <v>1.4467155821543203</v>
      </c>
      <c r="M963" s="16">
        <f t="shared" si="72"/>
        <v>1.44</v>
      </c>
      <c r="N963" s="17">
        <f t="shared" si="73"/>
        <v>328.32</v>
      </c>
      <c r="O963" s="17">
        <f t="shared" si="74"/>
        <v>408.96</v>
      </c>
    </row>
    <row r="964" spans="1:15" ht="15" customHeight="1">
      <c r="A964" s="16">
        <v>956</v>
      </c>
      <c r="B964" s="16" t="s">
        <v>2115</v>
      </c>
      <c r="C964" s="18" t="s">
        <v>972</v>
      </c>
      <c r="D964" s="21"/>
      <c r="E964" s="21" t="s">
        <v>2308</v>
      </c>
      <c r="F964" s="24"/>
      <c r="G964" s="13">
        <v>227</v>
      </c>
      <c r="H964" s="13">
        <v>283</v>
      </c>
      <c r="I964" s="14">
        <v>569.60085900579895</v>
      </c>
      <c r="J964" s="15"/>
      <c r="K964" s="16">
        <f t="shared" si="70"/>
        <v>0</v>
      </c>
      <c r="L964" s="16">
        <f t="shared" si="71"/>
        <v>569.60085900579895</v>
      </c>
      <c r="M964" s="16">
        <f t="shared" si="72"/>
        <v>569.6</v>
      </c>
      <c r="N964" s="17">
        <f t="shared" si="73"/>
        <v>129299.20000000001</v>
      </c>
      <c r="O964" s="17">
        <f t="shared" si="74"/>
        <v>161196.80000000002</v>
      </c>
    </row>
    <row r="965" spans="1:15" ht="15" customHeight="1">
      <c r="A965" s="16">
        <v>957</v>
      </c>
      <c r="B965" s="16" t="s">
        <v>2116</v>
      </c>
      <c r="C965" s="18" t="s">
        <v>973</v>
      </c>
      <c r="D965" s="21"/>
      <c r="E965" s="21" t="s">
        <v>2308</v>
      </c>
      <c r="F965" s="24"/>
      <c r="G965" s="13">
        <v>225</v>
      </c>
      <c r="H965" s="13">
        <v>281</v>
      </c>
      <c r="I965" s="14">
        <v>509.07027904846228</v>
      </c>
      <c r="J965" s="15"/>
      <c r="K965" s="16">
        <f t="shared" si="70"/>
        <v>0</v>
      </c>
      <c r="L965" s="16">
        <f t="shared" si="71"/>
        <v>509.07027904846228</v>
      </c>
      <c r="M965" s="16">
        <f t="shared" si="72"/>
        <v>509.07</v>
      </c>
      <c r="N965" s="17">
        <f t="shared" si="73"/>
        <v>114540.75</v>
      </c>
      <c r="O965" s="17">
        <f t="shared" si="74"/>
        <v>143048.66999999998</v>
      </c>
    </row>
    <row r="966" spans="1:15" ht="15" customHeight="1">
      <c r="A966" s="16">
        <v>958</v>
      </c>
      <c r="B966" s="16" t="s">
        <v>2117</v>
      </c>
      <c r="C966" s="18" t="s">
        <v>974</v>
      </c>
      <c r="D966" s="21"/>
      <c r="E966" s="21" t="s">
        <v>2308</v>
      </c>
      <c r="F966" s="24"/>
      <c r="G966" s="13">
        <v>112</v>
      </c>
      <c r="H966" s="13">
        <v>139</v>
      </c>
      <c r="I966" s="14">
        <v>1802.414719953329</v>
      </c>
      <c r="J966" s="15"/>
      <c r="K966" s="16">
        <f t="shared" si="70"/>
        <v>0</v>
      </c>
      <c r="L966" s="16">
        <f t="shared" si="71"/>
        <v>1802.414719953329</v>
      </c>
      <c r="M966" s="16">
        <f t="shared" si="72"/>
        <v>1802.41</v>
      </c>
      <c r="N966" s="17">
        <f t="shared" si="73"/>
        <v>201869.92</v>
      </c>
      <c r="O966" s="17">
        <f t="shared" si="74"/>
        <v>250534.99000000002</v>
      </c>
    </row>
    <row r="967" spans="1:15" ht="15" customHeight="1">
      <c r="A967" s="16">
        <v>959</v>
      </c>
      <c r="B967" s="16" t="s">
        <v>2118</v>
      </c>
      <c r="C967" s="18" t="s">
        <v>975</v>
      </c>
      <c r="D967" s="21"/>
      <c r="E967" s="21" t="s">
        <v>2308</v>
      </c>
      <c r="F967" s="24"/>
      <c r="G967" s="13">
        <v>225</v>
      </c>
      <c r="H967" s="13">
        <v>279</v>
      </c>
      <c r="I967" s="14">
        <v>280.58106911854469</v>
      </c>
      <c r="J967" s="15"/>
      <c r="K967" s="16">
        <f t="shared" si="70"/>
        <v>0</v>
      </c>
      <c r="L967" s="16">
        <f t="shared" si="71"/>
        <v>280.58106911854469</v>
      </c>
      <c r="M967" s="16">
        <f t="shared" si="72"/>
        <v>280.58</v>
      </c>
      <c r="N967" s="17">
        <f t="shared" si="73"/>
        <v>63130.5</v>
      </c>
      <c r="O967" s="17">
        <f t="shared" si="74"/>
        <v>78281.819999999992</v>
      </c>
    </row>
    <row r="968" spans="1:15" ht="15" customHeight="1">
      <c r="A968" s="16">
        <v>960</v>
      </c>
      <c r="B968" s="16" t="s">
        <v>2119</v>
      </c>
      <c r="C968" s="18" t="s">
        <v>976</v>
      </c>
      <c r="D968" s="21"/>
      <c r="E968" s="21" t="s">
        <v>2308</v>
      </c>
      <c r="F968" s="24"/>
      <c r="G968" s="13">
        <v>223</v>
      </c>
      <c r="H968" s="13">
        <v>277</v>
      </c>
      <c r="I968" s="14">
        <v>207.52837025544881</v>
      </c>
      <c r="J968" s="15"/>
      <c r="K968" s="16">
        <f t="shared" si="70"/>
        <v>0</v>
      </c>
      <c r="L968" s="16">
        <f t="shared" si="71"/>
        <v>207.52837025544881</v>
      </c>
      <c r="M968" s="16">
        <f t="shared" si="72"/>
        <v>207.52</v>
      </c>
      <c r="N968" s="17">
        <f t="shared" si="73"/>
        <v>46276.959999999999</v>
      </c>
      <c r="O968" s="17">
        <f t="shared" si="74"/>
        <v>57483.040000000001</v>
      </c>
    </row>
    <row r="969" spans="1:15" ht="15" customHeight="1">
      <c r="A969" s="16">
        <v>961</v>
      </c>
      <c r="B969" s="16" t="s">
        <v>2120</v>
      </c>
      <c r="C969" s="18" t="s">
        <v>977</v>
      </c>
      <c r="D969" s="21"/>
      <c r="E969" s="21" t="s">
        <v>2308</v>
      </c>
      <c r="F969" s="24"/>
      <c r="G969" s="13">
        <v>221</v>
      </c>
      <c r="H969" s="13">
        <v>276</v>
      </c>
      <c r="I969" s="14">
        <v>678.73143775297319</v>
      </c>
      <c r="J969" s="15"/>
      <c r="K969" s="16">
        <f t="shared" ref="K969:K1032" si="75">I969*J969</f>
        <v>0</v>
      </c>
      <c r="L969" s="16">
        <f t="shared" ref="L969:L1032" si="76">I969-K969</f>
        <v>678.73143775297319</v>
      </c>
      <c r="M969" s="16">
        <f t="shared" ref="M969:M1032" si="77">TRUNC(L969,2)</f>
        <v>678.73</v>
      </c>
      <c r="N969" s="17">
        <f t="shared" ref="N969:N1032" si="78">G969*M969</f>
        <v>149999.33000000002</v>
      </c>
      <c r="O969" s="17">
        <f t="shared" ref="O969:O1032" si="79">H969*M969</f>
        <v>187329.48</v>
      </c>
    </row>
    <row r="970" spans="1:15" ht="15" customHeight="1">
      <c r="A970" s="16">
        <v>962</v>
      </c>
      <c r="B970" s="16" t="s">
        <v>2121</v>
      </c>
      <c r="C970" s="18" t="s">
        <v>978</v>
      </c>
      <c r="D970" s="21"/>
      <c r="E970" s="21" t="s">
        <v>2308</v>
      </c>
      <c r="F970" s="24"/>
      <c r="G970" s="13">
        <v>223</v>
      </c>
      <c r="H970" s="13">
        <v>277</v>
      </c>
      <c r="I970" s="14">
        <v>7152.8161238012462</v>
      </c>
      <c r="J970" s="15"/>
      <c r="K970" s="16">
        <f t="shared" si="75"/>
        <v>0</v>
      </c>
      <c r="L970" s="16">
        <f t="shared" si="76"/>
        <v>7152.8161238012462</v>
      </c>
      <c r="M970" s="16">
        <f t="shared" si="77"/>
        <v>7152.81</v>
      </c>
      <c r="N970" s="17">
        <f t="shared" si="78"/>
        <v>1595076.6300000001</v>
      </c>
      <c r="O970" s="17">
        <f t="shared" si="79"/>
        <v>1981328.37</v>
      </c>
    </row>
    <row r="971" spans="1:15" ht="15" customHeight="1">
      <c r="A971" s="16">
        <v>963</v>
      </c>
      <c r="B971" s="16" t="s">
        <v>2122</v>
      </c>
      <c r="C971" s="18" t="s">
        <v>979</v>
      </c>
      <c r="D971" s="21"/>
      <c r="E971" s="21" t="s">
        <v>2308</v>
      </c>
      <c r="F971" s="24"/>
      <c r="G971" s="13">
        <v>222</v>
      </c>
      <c r="H971" s="13">
        <v>276</v>
      </c>
      <c r="I971" s="14">
        <v>2442.9140910521905</v>
      </c>
      <c r="J971" s="15"/>
      <c r="K971" s="16">
        <f t="shared" si="75"/>
        <v>0</v>
      </c>
      <c r="L971" s="16">
        <f t="shared" si="76"/>
        <v>2442.9140910521905</v>
      </c>
      <c r="M971" s="16">
        <f t="shared" si="77"/>
        <v>2442.91</v>
      </c>
      <c r="N971" s="17">
        <f t="shared" si="78"/>
        <v>542326.02</v>
      </c>
      <c r="O971" s="17">
        <f t="shared" si="79"/>
        <v>674243.15999999992</v>
      </c>
    </row>
    <row r="972" spans="1:15" ht="15" customHeight="1">
      <c r="A972" s="16">
        <v>964</v>
      </c>
      <c r="B972" s="16" t="s">
        <v>2123</v>
      </c>
      <c r="C972" s="18" t="s">
        <v>980</v>
      </c>
      <c r="D972" s="21"/>
      <c r="E972" s="21" t="s">
        <v>2308</v>
      </c>
      <c r="F972" s="24"/>
      <c r="G972" s="13">
        <v>219</v>
      </c>
      <c r="H972" s="13">
        <v>273</v>
      </c>
      <c r="I972" s="14">
        <v>0.97412182531724234</v>
      </c>
      <c r="J972" s="15"/>
      <c r="K972" s="16">
        <f t="shared" si="75"/>
        <v>0</v>
      </c>
      <c r="L972" s="16">
        <f t="shared" si="76"/>
        <v>0.97412182531724234</v>
      </c>
      <c r="M972" s="16">
        <f t="shared" si="77"/>
        <v>0.97</v>
      </c>
      <c r="N972" s="17">
        <f t="shared" si="78"/>
        <v>212.43</v>
      </c>
      <c r="O972" s="17">
        <f t="shared" si="79"/>
        <v>264.81</v>
      </c>
    </row>
    <row r="973" spans="1:15" ht="15" customHeight="1">
      <c r="A973" s="16">
        <v>965</v>
      </c>
      <c r="B973" s="16" t="s">
        <v>2124</v>
      </c>
      <c r="C973" s="18" t="s">
        <v>981</v>
      </c>
      <c r="D973" s="21"/>
      <c r="E973" s="21" t="s">
        <v>2308</v>
      </c>
      <c r="F973" s="24"/>
      <c r="G973" s="13">
        <v>219</v>
      </c>
      <c r="H973" s="13">
        <v>272</v>
      </c>
      <c r="I973" s="14">
        <v>768.47433479039148</v>
      </c>
      <c r="J973" s="15"/>
      <c r="K973" s="16">
        <f t="shared" si="75"/>
        <v>0</v>
      </c>
      <c r="L973" s="16">
        <f t="shared" si="76"/>
        <v>768.47433479039148</v>
      </c>
      <c r="M973" s="16">
        <f t="shared" si="77"/>
        <v>768.47</v>
      </c>
      <c r="N973" s="17">
        <f t="shared" si="78"/>
        <v>168294.93</v>
      </c>
      <c r="O973" s="17">
        <f t="shared" si="79"/>
        <v>209023.84</v>
      </c>
    </row>
    <row r="974" spans="1:15" ht="15" customHeight="1">
      <c r="A974" s="16">
        <v>966</v>
      </c>
      <c r="B974" s="16" t="s">
        <v>2125</v>
      </c>
      <c r="C974" s="18" t="s">
        <v>982</v>
      </c>
      <c r="D974" s="21"/>
      <c r="E974" s="21" t="s">
        <v>2308</v>
      </c>
      <c r="F974" s="24"/>
      <c r="G974" s="13">
        <v>218</v>
      </c>
      <c r="H974" s="13">
        <v>271</v>
      </c>
      <c r="I974" s="14">
        <v>3612.7402740587468</v>
      </c>
      <c r="J974" s="15"/>
      <c r="K974" s="16">
        <f t="shared" si="75"/>
        <v>0</v>
      </c>
      <c r="L974" s="16">
        <f t="shared" si="76"/>
        <v>3612.7402740587468</v>
      </c>
      <c r="M974" s="16">
        <f t="shared" si="77"/>
        <v>3612.74</v>
      </c>
      <c r="N974" s="17">
        <f t="shared" si="78"/>
        <v>787577.32</v>
      </c>
      <c r="O974" s="17">
        <f t="shared" si="79"/>
        <v>979052.53999999992</v>
      </c>
    </row>
    <row r="975" spans="1:15" ht="15" customHeight="1">
      <c r="A975" s="16">
        <v>967</v>
      </c>
      <c r="B975" s="16" t="s">
        <v>2126</v>
      </c>
      <c r="C975" s="18" t="s">
        <v>983</v>
      </c>
      <c r="D975" s="21"/>
      <c r="E975" s="21" t="s">
        <v>2308</v>
      </c>
      <c r="F975" s="24"/>
      <c r="G975" s="13">
        <v>216</v>
      </c>
      <c r="H975" s="13">
        <v>269</v>
      </c>
      <c r="I975" s="14">
        <v>811.3566775543336</v>
      </c>
      <c r="J975" s="15"/>
      <c r="K975" s="16">
        <f t="shared" si="75"/>
        <v>0</v>
      </c>
      <c r="L975" s="16">
        <f t="shared" si="76"/>
        <v>811.3566775543336</v>
      </c>
      <c r="M975" s="16">
        <f t="shared" si="77"/>
        <v>811.35</v>
      </c>
      <c r="N975" s="17">
        <f t="shared" si="78"/>
        <v>175251.6</v>
      </c>
      <c r="O975" s="17">
        <f t="shared" si="79"/>
        <v>218253.15</v>
      </c>
    </row>
    <row r="976" spans="1:15" ht="15" customHeight="1">
      <c r="A976" s="16">
        <v>968</v>
      </c>
      <c r="B976" s="16" t="s">
        <v>2127</v>
      </c>
      <c r="C976" s="18" t="s">
        <v>984</v>
      </c>
      <c r="D976" s="21"/>
      <c r="E976" s="21" t="s">
        <v>2308</v>
      </c>
      <c r="F976" s="24"/>
      <c r="G976" s="13">
        <v>216</v>
      </c>
      <c r="H976" s="13">
        <v>268</v>
      </c>
      <c r="I976" s="14">
        <v>359.5184669358963</v>
      </c>
      <c r="J976" s="15"/>
      <c r="K976" s="16">
        <f t="shared" si="75"/>
        <v>0</v>
      </c>
      <c r="L976" s="16">
        <f t="shared" si="76"/>
        <v>359.5184669358963</v>
      </c>
      <c r="M976" s="16">
        <f t="shared" si="77"/>
        <v>359.51</v>
      </c>
      <c r="N976" s="17">
        <f t="shared" si="78"/>
        <v>77654.16</v>
      </c>
      <c r="O976" s="17">
        <f t="shared" si="79"/>
        <v>96348.68</v>
      </c>
    </row>
    <row r="977" spans="1:15" ht="15" customHeight="1">
      <c r="A977" s="16">
        <v>969</v>
      </c>
      <c r="B977" s="16" t="s">
        <v>2128</v>
      </c>
      <c r="C977" s="18" t="s">
        <v>985</v>
      </c>
      <c r="D977" s="21"/>
      <c r="E977" s="21" t="s">
        <v>2308</v>
      </c>
      <c r="F977" s="24"/>
      <c r="G977" s="13">
        <v>210</v>
      </c>
      <c r="H977" s="13">
        <v>262</v>
      </c>
      <c r="I977" s="14">
        <v>114.31946530183438</v>
      </c>
      <c r="J977" s="15"/>
      <c r="K977" s="16">
        <f t="shared" si="75"/>
        <v>0</v>
      </c>
      <c r="L977" s="16">
        <f t="shared" si="76"/>
        <v>114.31946530183438</v>
      </c>
      <c r="M977" s="16">
        <f t="shared" si="77"/>
        <v>114.31</v>
      </c>
      <c r="N977" s="17">
        <f t="shared" si="78"/>
        <v>24005.100000000002</v>
      </c>
      <c r="O977" s="17">
        <f t="shared" si="79"/>
        <v>29949.22</v>
      </c>
    </row>
    <row r="978" spans="1:15" ht="15" customHeight="1">
      <c r="A978" s="16">
        <v>970</v>
      </c>
      <c r="B978" s="16" t="s">
        <v>2129</v>
      </c>
      <c r="C978" s="18" t="s">
        <v>986</v>
      </c>
      <c r="D978" s="21"/>
      <c r="E978" s="21" t="s">
        <v>2308</v>
      </c>
      <c r="F978" s="24"/>
      <c r="G978" s="13">
        <v>209</v>
      </c>
      <c r="H978" s="13">
        <v>261</v>
      </c>
      <c r="I978" s="14">
        <v>3062.7530585223531</v>
      </c>
      <c r="J978" s="15"/>
      <c r="K978" s="16">
        <f t="shared" si="75"/>
        <v>0</v>
      </c>
      <c r="L978" s="16">
        <f t="shared" si="76"/>
        <v>3062.7530585223531</v>
      </c>
      <c r="M978" s="16">
        <f t="shared" si="77"/>
        <v>3062.75</v>
      </c>
      <c r="N978" s="17">
        <f t="shared" si="78"/>
        <v>640114.75</v>
      </c>
      <c r="O978" s="17">
        <f t="shared" si="79"/>
        <v>799377.75</v>
      </c>
    </row>
    <row r="979" spans="1:15" ht="15" customHeight="1">
      <c r="A979" s="16">
        <v>971</v>
      </c>
      <c r="B979" s="16" t="s">
        <v>2130</v>
      </c>
      <c r="C979" s="18" t="s">
        <v>987</v>
      </c>
      <c r="D979" s="21"/>
      <c r="E979" s="21" t="s">
        <v>2308</v>
      </c>
      <c r="F979" s="24"/>
      <c r="G979" s="13">
        <v>210</v>
      </c>
      <c r="H979" s="13">
        <v>261</v>
      </c>
      <c r="I979" s="14">
        <v>2389.3761659449801</v>
      </c>
      <c r="J979" s="15"/>
      <c r="K979" s="16">
        <f t="shared" si="75"/>
        <v>0</v>
      </c>
      <c r="L979" s="16">
        <f t="shared" si="76"/>
        <v>2389.3761659449801</v>
      </c>
      <c r="M979" s="16">
        <f t="shared" si="77"/>
        <v>2389.37</v>
      </c>
      <c r="N979" s="17">
        <f t="shared" si="78"/>
        <v>501767.69999999995</v>
      </c>
      <c r="O979" s="17">
        <f t="shared" si="79"/>
        <v>623625.56999999995</v>
      </c>
    </row>
    <row r="980" spans="1:15" ht="15" customHeight="1">
      <c r="A980" s="16">
        <v>972</v>
      </c>
      <c r="B980" s="16" t="s">
        <v>2131</v>
      </c>
      <c r="C980" s="18" t="s">
        <v>988</v>
      </c>
      <c r="D980" s="21"/>
      <c r="E980" s="21" t="s">
        <v>2308</v>
      </c>
      <c r="F980" s="24"/>
      <c r="G980" s="13">
        <v>208</v>
      </c>
      <c r="H980" s="13">
        <v>260</v>
      </c>
      <c r="I980" s="14">
        <v>181.85214867679807</v>
      </c>
      <c r="J980" s="15"/>
      <c r="K980" s="16">
        <f t="shared" si="75"/>
        <v>0</v>
      </c>
      <c r="L980" s="16">
        <f t="shared" si="76"/>
        <v>181.85214867679807</v>
      </c>
      <c r="M980" s="16">
        <f t="shared" si="77"/>
        <v>181.85</v>
      </c>
      <c r="N980" s="17">
        <f t="shared" si="78"/>
        <v>37824.799999999996</v>
      </c>
      <c r="O980" s="17">
        <f t="shared" si="79"/>
        <v>47281</v>
      </c>
    </row>
    <row r="981" spans="1:15" ht="15" customHeight="1">
      <c r="A981" s="16">
        <v>973</v>
      </c>
      <c r="B981" s="16" t="s">
        <v>2132</v>
      </c>
      <c r="C981" s="18" t="s">
        <v>989</v>
      </c>
      <c r="D981" s="21"/>
      <c r="E981" s="21" t="s">
        <v>2308</v>
      </c>
      <c r="F981" s="24"/>
      <c r="G981" s="13">
        <v>207</v>
      </c>
      <c r="H981" s="13">
        <v>257</v>
      </c>
      <c r="I981" s="14">
        <v>2442.9140910521905</v>
      </c>
      <c r="J981" s="15"/>
      <c r="K981" s="16">
        <f t="shared" si="75"/>
        <v>0</v>
      </c>
      <c r="L981" s="16">
        <f t="shared" si="76"/>
        <v>2442.9140910521905</v>
      </c>
      <c r="M981" s="16">
        <f t="shared" si="77"/>
        <v>2442.91</v>
      </c>
      <c r="N981" s="17">
        <f t="shared" si="78"/>
        <v>505682.37</v>
      </c>
      <c r="O981" s="17">
        <f t="shared" si="79"/>
        <v>627827.87</v>
      </c>
    </row>
    <row r="982" spans="1:15" ht="15" customHeight="1">
      <c r="A982" s="16">
        <v>974</v>
      </c>
      <c r="B982" s="16" t="s">
        <v>2133</v>
      </c>
      <c r="C982" s="18" t="s">
        <v>990</v>
      </c>
      <c r="D982" s="21"/>
      <c r="E982" s="21" t="s">
        <v>2308</v>
      </c>
      <c r="F982" s="24"/>
      <c r="G982" s="13">
        <v>205</v>
      </c>
      <c r="H982" s="13">
        <v>254</v>
      </c>
      <c r="I982" s="14">
        <v>485.58668652010107</v>
      </c>
      <c r="J982" s="15"/>
      <c r="K982" s="16">
        <f t="shared" si="75"/>
        <v>0</v>
      </c>
      <c r="L982" s="16">
        <f t="shared" si="76"/>
        <v>485.58668652010107</v>
      </c>
      <c r="M982" s="16">
        <f t="shared" si="77"/>
        <v>485.58</v>
      </c>
      <c r="N982" s="17">
        <f t="shared" si="78"/>
        <v>99543.9</v>
      </c>
      <c r="O982" s="17">
        <f t="shared" si="79"/>
        <v>123337.31999999999</v>
      </c>
    </row>
    <row r="983" spans="1:15" ht="15" customHeight="1">
      <c r="A983" s="16">
        <v>975</v>
      </c>
      <c r="B983" s="16" t="s">
        <v>2134</v>
      </c>
      <c r="C983" s="18" t="s">
        <v>991</v>
      </c>
      <c r="D983" s="21"/>
      <c r="E983" s="21" t="s">
        <v>2308</v>
      </c>
      <c r="F983" s="24"/>
      <c r="G983" s="13">
        <v>202</v>
      </c>
      <c r="H983" s="13">
        <v>252</v>
      </c>
      <c r="I983" s="14">
        <v>9.9946878547683493</v>
      </c>
      <c r="J983" s="15"/>
      <c r="K983" s="16">
        <f t="shared" si="75"/>
        <v>0</v>
      </c>
      <c r="L983" s="16">
        <f t="shared" si="76"/>
        <v>9.9946878547683493</v>
      </c>
      <c r="M983" s="16">
        <f t="shared" si="77"/>
        <v>9.99</v>
      </c>
      <c r="N983" s="17">
        <f t="shared" si="78"/>
        <v>2017.98</v>
      </c>
      <c r="O983" s="17">
        <f t="shared" si="79"/>
        <v>2517.48</v>
      </c>
    </row>
    <row r="984" spans="1:15" ht="15" customHeight="1">
      <c r="A984" s="16">
        <v>976</v>
      </c>
      <c r="B984" s="16" t="s">
        <v>2135</v>
      </c>
      <c r="C984" s="18" t="s">
        <v>992</v>
      </c>
      <c r="D984" s="21"/>
      <c r="E984" s="21" t="s">
        <v>2308</v>
      </c>
      <c r="F984" s="24"/>
      <c r="G984" s="13">
        <v>202</v>
      </c>
      <c r="H984" s="13">
        <v>252</v>
      </c>
      <c r="I984" s="14">
        <v>4.301567664272179</v>
      </c>
      <c r="J984" s="15"/>
      <c r="K984" s="16">
        <f t="shared" si="75"/>
        <v>0</v>
      </c>
      <c r="L984" s="16">
        <f t="shared" si="76"/>
        <v>4.301567664272179</v>
      </c>
      <c r="M984" s="16">
        <f t="shared" si="77"/>
        <v>4.3</v>
      </c>
      <c r="N984" s="17">
        <f t="shared" si="78"/>
        <v>868.59999999999991</v>
      </c>
      <c r="O984" s="17">
        <f t="shared" si="79"/>
        <v>1083.5999999999999</v>
      </c>
    </row>
    <row r="985" spans="1:15" ht="15" customHeight="1">
      <c r="A985" s="16">
        <v>977</v>
      </c>
      <c r="B985" s="16" t="s">
        <v>2136</v>
      </c>
      <c r="C985" s="18" t="s">
        <v>993</v>
      </c>
      <c r="D985" s="21"/>
      <c r="E985" s="21" t="s">
        <v>2308</v>
      </c>
      <c r="F985" s="24"/>
      <c r="G985" s="13">
        <v>202</v>
      </c>
      <c r="H985" s="13">
        <v>252</v>
      </c>
      <c r="I985" s="14">
        <v>509.07992381900999</v>
      </c>
      <c r="J985" s="15"/>
      <c r="K985" s="16">
        <f t="shared" si="75"/>
        <v>0</v>
      </c>
      <c r="L985" s="16">
        <f t="shared" si="76"/>
        <v>509.07992381900999</v>
      </c>
      <c r="M985" s="16">
        <f t="shared" si="77"/>
        <v>509.07</v>
      </c>
      <c r="N985" s="17">
        <f t="shared" si="78"/>
        <v>102832.14</v>
      </c>
      <c r="O985" s="17">
        <f t="shared" si="79"/>
        <v>128285.64</v>
      </c>
    </row>
    <row r="986" spans="1:15" ht="15" customHeight="1">
      <c r="A986" s="16">
        <v>978</v>
      </c>
      <c r="B986" s="16" t="s">
        <v>2137</v>
      </c>
      <c r="C986" s="18" t="s">
        <v>994</v>
      </c>
      <c r="D986" s="21"/>
      <c r="E986" s="21" t="s">
        <v>2308</v>
      </c>
      <c r="F986" s="24"/>
      <c r="G986" s="13">
        <v>201</v>
      </c>
      <c r="H986" s="13">
        <v>251</v>
      </c>
      <c r="I986" s="14">
        <v>459.27432871071051</v>
      </c>
      <c r="J986" s="15"/>
      <c r="K986" s="16">
        <f t="shared" si="75"/>
        <v>0</v>
      </c>
      <c r="L986" s="16">
        <f t="shared" si="76"/>
        <v>459.27432871071051</v>
      </c>
      <c r="M986" s="16">
        <f t="shared" si="77"/>
        <v>459.27</v>
      </c>
      <c r="N986" s="17">
        <f t="shared" si="78"/>
        <v>92313.26999999999</v>
      </c>
      <c r="O986" s="17">
        <f t="shared" si="79"/>
        <v>115276.76999999999</v>
      </c>
    </row>
    <row r="987" spans="1:15" ht="15" customHeight="1">
      <c r="A987" s="16">
        <v>979</v>
      </c>
      <c r="B987" s="16" t="s">
        <v>2138</v>
      </c>
      <c r="C987" s="18" t="s">
        <v>995</v>
      </c>
      <c r="D987" s="21"/>
      <c r="E987" s="21" t="s">
        <v>2308</v>
      </c>
      <c r="F987" s="24"/>
      <c r="G987" s="13">
        <v>202</v>
      </c>
      <c r="H987" s="13">
        <v>251</v>
      </c>
      <c r="I987" s="14">
        <v>375.50343264377676</v>
      </c>
      <c r="J987" s="15"/>
      <c r="K987" s="16">
        <f t="shared" si="75"/>
        <v>0</v>
      </c>
      <c r="L987" s="16">
        <f t="shared" si="76"/>
        <v>375.50343264377676</v>
      </c>
      <c r="M987" s="16">
        <f t="shared" si="77"/>
        <v>375.5</v>
      </c>
      <c r="N987" s="17">
        <f t="shared" si="78"/>
        <v>75851</v>
      </c>
      <c r="O987" s="17">
        <f t="shared" si="79"/>
        <v>94250.5</v>
      </c>
    </row>
    <row r="988" spans="1:15" ht="15" customHeight="1">
      <c r="A988" s="16">
        <v>980</v>
      </c>
      <c r="B988" s="16" t="s">
        <v>2139</v>
      </c>
      <c r="C988" s="18" t="s">
        <v>996</v>
      </c>
      <c r="D988" s="21"/>
      <c r="E988" s="21" t="s">
        <v>2324</v>
      </c>
      <c r="F988" s="24"/>
      <c r="G988" s="13">
        <v>200</v>
      </c>
      <c r="H988" s="13">
        <v>249</v>
      </c>
      <c r="I988" s="14">
        <v>1159.09047727909</v>
      </c>
      <c r="J988" s="15"/>
      <c r="K988" s="16">
        <f t="shared" si="75"/>
        <v>0</v>
      </c>
      <c r="L988" s="16">
        <f t="shared" si="76"/>
        <v>1159.09047727909</v>
      </c>
      <c r="M988" s="16">
        <f t="shared" si="77"/>
        <v>1159.0899999999999</v>
      </c>
      <c r="N988" s="17">
        <f t="shared" si="78"/>
        <v>231817.99999999997</v>
      </c>
      <c r="O988" s="17">
        <f t="shared" si="79"/>
        <v>288613.40999999997</v>
      </c>
    </row>
    <row r="989" spans="1:15" ht="15" customHeight="1">
      <c r="A989" s="16">
        <v>981</v>
      </c>
      <c r="B989" s="16" t="s">
        <v>2140</v>
      </c>
      <c r="C989" s="18" t="s">
        <v>997</v>
      </c>
      <c r="D989" s="21"/>
      <c r="E989" s="21" t="s">
        <v>2308</v>
      </c>
      <c r="F989" s="24"/>
      <c r="G989" s="13">
        <v>201</v>
      </c>
      <c r="H989" s="13">
        <v>250</v>
      </c>
      <c r="I989" s="14">
        <v>292.92132630405911</v>
      </c>
      <c r="J989" s="15"/>
      <c r="K989" s="16">
        <f t="shared" si="75"/>
        <v>0</v>
      </c>
      <c r="L989" s="16">
        <f t="shared" si="76"/>
        <v>292.92132630405911</v>
      </c>
      <c r="M989" s="16">
        <f t="shared" si="77"/>
        <v>292.92</v>
      </c>
      <c r="N989" s="17">
        <f t="shared" si="78"/>
        <v>58876.920000000006</v>
      </c>
      <c r="O989" s="17">
        <f t="shared" si="79"/>
        <v>73230</v>
      </c>
    </row>
    <row r="990" spans="1:15" ht="15" customHeight="1">
      <c r="A990" s="16">
        <v>982</v>
      </c>
      <c r="B990" s="16" t="s">
        <v>2141</v>
      </c>
      <c r="C990" s="18" t="s">
        <v>998</v>
      </c>
      <c r="D990" s="21"/>
      <c r="E990" s="21" t="s">
        <v>2308</v>
      </c>
      <c r="F990" s="24"/>
      <c r="G990" s="13">
        <v>200</v>
      </c>
      <c r="H990" s="13">
        <v>249</v>
      </c>
      <c r="I990" s="14">
        <v>4010.8453456529942</v>
      </c>
      <c r="J990" s="15"/>
      <c r="K990" s="16">
        <f t="shared" si="75"/>
        <v>0</v>
      </c>
      <c r="L990" s="16">
        <f t="shared" si="76"/>
        <v>4010.8453456529942</v>
      </c>
      <c r="M990" s="16">
        <f t="shared" si="77"/>
        <v>4010.84</v>
      </c>
      <c r="N990" s="17">
        <f t="shared" si="78"/>
        <v>802168</v>
      </c>
      <c r="O990" s="17">
        <f t="shared" si="79"/>
        <v>998699.16</v>
      </c>
    </row>
    <row r="991" spans="1:15" ht="15" customHeight="1">
      <c r="A991" s="16">
        <v>983</v>
      </c>
      <c r="B991" s="16" t="s">
        <v>2142</v>
      </c>
      <c r="C991" s="18" t="s">
        <v>999</v>
      </c>
      <c r="D991" s="21"/>
      <c r="E991" s="21" t="s">
        <v>2308</v>
      </c>
      <c r="F991" s="24"/>
      <c r="G991" s="13">
        <v>197</v>
      </c>
      <c r="H991" s="13">
        <v>246</v>
      </c>
      <c r="I991" s="14">
        <v>11763.448196578902</v>
      </c>
      <c r="J991" s="15"/>
      <c r="K991" s="16">
        <f t="shared" si="75"/>
        <v>0</v>
      </c>
      <c r="L991" s="16">
        <f t="shared" si="76"/>
        <v>11763.448196578902</v>
      </c>
      <c r="M991" s="16">
        <f t="shared" si="77"/>
        <v>11763.44</v>
      </c>
      <c r="N991" s="17">
        <f t="shared" si="78"/>
        <v>2317397.6800000002</v>
      </c>
      <c r="O991" s="17">
        <f t="shared" si="79"/>
        <v>2893806.24</v>
      </c>
    </row>
    <row r="992" spans="1:15" ht="15" customHeight="1">
      <c r="A992" s="16">
        <v>984</v>
      </c>
      <c r="B992" s="16" t="s">
        <v>2143</v>
      </c>
      <c r="C992" s="18" t="s">
        <v>1000</v>
      </c>
      <c r="D992" s="21"/>
      <c r="E992" s="21" t="s">
        <v>2308</v>
      </c>
      <c r="F992" s="24"/>
      <c r="G992" s="13">
        <v>198</v>
      </c>
      <c r="H992" s="13">
        <v>246</v>
      </c>
      <c r="I992" s="14">
        <v>2442.9140910521905</v>
      </c>
      <c r="J992" s="15"/>
      <c r="K992" s="16">
        <f t="shared" si="75"/>
        <v>0</v>
      </c>
      <c r="L992" s="16">
        <f t="shared" si="76"/>
        <v>2442.9140910521905</v>
      </c>
      <c r="M992" s="16">
        <f t="shared" si="77"/>
        <v>2442.91</v>
      </c>
      <c r="N992" s="17">
        <f t="shared" si="78"/>
        <v>483696.18</v>
      </c>
      <c r="O992" s="17">
        <f t="shared" si="79"/>
        <v>600955.86</v>
      </c>
    </row>
    <row r="993" spans="1:15" ht="15" customHeight="1">
      <c r="A993" s="16">
        <v>985</v>
      </c>
      <c r="B993" s="16" t="s">
        <v>2144</v>
      </c>
      <c r="C993" s="18" t="s">
        <v>1001</v>
      </c>
      <c r="D993" s="21"/>
      <c r="E993" s="21" t="s">
        <v>2308</v>
      </c>
      <c r="F993" s="24"/>
      <c r="G993" s="13">
        <v>197</v>
      </c>
      <c r="H993" s="13">
        <v>245</v>
      </c>
      <c r="I993" s="14">
        <v>509.07027904846228</v>
      </c>
      <c r="J993" s="15"/>
      <c r="K993" s="16">
        <f t="shared" si="75"/>
        <v>0</v>
      </c>
      <c r="L993" s="16">
        <f t="shared" si="76"/>
        <v>509.07027904846228</v>
      </c>
      <c r="M993" s="16">
        <f t="shared" si="77"/>
        <v>509.07</v>
      </c>
      <c r="N993" s="17">
        <f t="shared" si="78"/>
        <v>100286.79</v>
      </c>
      <c r="O993" s="17">
        <f t="shared" si="79"/>
        <v>124722.15</v>
      </c>
    </row>
    <row r="994" spans="1:15" ht="15" customHeight="1">
      <c r="A994" s="16">
        <v>986</v>
      </c>
      <c r="B994" s="16" t="s">
        <v>2145</v>
      </c>
      <c r="C994" s="18" t="s">
        <v>1002</v>
      </c>
      <c r="D994" s="21"/>
      <c r="E994" s="21" t="s">
        <v>2308</v>
      </c>
      <c r="F994" s="24"/>
      <c r="G994" s="13">
        <v>195</v>
      </c>
      <c r="H994" s="13">
        <v>243</v>
      </c>
      <c r="I994" s="14">
        <v>509.07027904846228</v>
      </c>
      <c r="J994" s="15"/>
      <c r="K994" s="16">
        <f t="shared" si="75"/>
        <v>0</v>
      </c>
      <c r="L994" s="16">
        <f t="shared" si="76"/>
        <v>509.07027904846228</v>
      </c>
      <c r="M994" s="16">
        <f t="shared" si="77"/>
        <v>509.07</v>
      </c>
      <c r="N994" s="17">
        <f t="shared" si="78"/>
        <v>99268.65</v>
      </c>
      <c r="O994" s="17">
        <f t="shared" si="79"/>
        <v>123704.01</v>
      </c>
    </row>
    <row r="995" spans="1:15" ht="15" customHeight="1">
      <c r="A995" s="16">
        <v>987</v>
      </c>
      <c r="B995" s="16" t="s">
        <v>2146</v>
      </c>
      <c r="C995" s="18" t="s">
        <v>1003</v>
      </c>
      <c r="D995" s="21"/>
      <c r="E995" s="21" t="s">
        <v>2308</v>
      </c>
      <c r="F995" s="24"/>
      <c r="G995" s="13">
        <v>194</v>
      </c>
      <c r="H995" s="13">
        <v>242</v>
      </c>
      <c r="I995" s="14">
        <v>4.301567664272179</v>
      </c>
      <c r="J995" s="15"/>
      <c r="K995" s="16">
        <f t="shared" si="75"/>
        <v>0</v>
      </c>
      <c r="L995" s="16">
        <f t="shared" si="76"/>
        <v>4.301567664272179</v>
      </c>
      <c r="M995" s="16">
        <f t="shared" si="77"/>
        <v>4.3</v>
      </c>
      <c r="N995" s="17">
        <f t="shared" si="78"/>
        <v>834.19999999999993</v>
      </c>
      <c r="O995" s="17">
        <f t="shared" si="79"/>
        <v>1040.5999999999999</v>
      </c>
    </row>
    <row r="996" spans="1:15" ht="15" customHeight="1">
      <c r="A996" s="16">
        <v>988</v>
      </c>
      <c r="B996" s="16" t="s">
        <v>2147</v>
      </c>
      <c r="C996" s="18" t="s">
        <v>1004</v>
      </c>
      <c r="D996" s="21"/>
      <c r="E996" s="21" t="s">
        <v>2308</v>
      </c>
      <c r="F996" s="24"/>
      <c r="G996" s="13">
        <v>195</v>
      </c>
      <c r="H996" s="13">
        <v>242</v>
      </c>
      <c r="I996" s="14">
        <v>3612.7402740587468</v>
      </c>
      <c r="J996" s="15"/>
      <c r="K996" s="16">
        <f t="shared" si="75"/>
        <v>0</v>
      </c>
      <c r="L996" s="16">
        <f t="shared" si="76"/>
        <v>3612.7402740587468</v>
      </c>
      <c r="M996" s="16">
        <f t="shared" si="77"/>
        <v>3612.74</v>
      </c>
      <c r="N996" s="17">
        <f t="shared" si="78"/>
        <v>704484.29999999993</v>
      </c>
      <c r="O996" s="17">
        <f t="shared" si="79"/>
        <v>874283.08</v>
      </c>
    </row>
    <row r="997" spans="1:15" ht="15" customHeight="1">
      <c r="A997" s="16">
        <v>989</v>
      </c>
      <c r="B997" s="16" t="s">
        <v>2148</v>
      </c>
      <c r="C997" s="18" t="s">
        <v>1005</v>
      </c>
      <c r="D997" s="21"/>
      <c r="E997" s="21" t="s">
        <v>2308</v>
      </c>
      <c r="F997" s="24"/>
      <c r="G997" s="13">
        <v>193</v>
      </c>
      <c r="H997" s="13">
        <v>241</v>
      </c>
      <c r="I997" s="14">
        <v>417.85416686494267</v>
      </c>
      <c r="J997" s="15"/>
      <c r="K997" s="16">
        <f t="shared" si="75"/>
        <v>0</v>
      </c>
      <c r="L997" s="16">
        <f t="shared" si="76"/>
        <v>417.85416686494267</v>
      </c>
      <c r="M997" s="16">
        <f t="shared" si="77"/>
        <v>417.85</v>
      </c>
      <c r="N997" s="17">
        <f t="shared" si="78"/>
        <v>80645.05</v>
      </c>
      <c r="O997" s="17">
        <f t="shared" si="79"/>
        <v>100701.85</v>
      </c>
    </row>
    <row r="998" spans="1:15" ht="15" customHeight="1">
      <c r="A998" s="16">
        <v>990</v>
      </c>
      <c r="B998" s="16" t="s">
        <v>2149</v>
      </c>
      <c r="C998" s="18" t="s">
        <v>1006</v>
      </c>
      <c r="D998" s="21"/>
      <c r="E998" s="21" t="s">
        <v>2308</v>
      </c>
      <c r="F998" s="24"/>
      <c r="G998" s="13">
        <v>193</v>
      </c>
      <c r="H998" s="13">
        <v>240</v>
      </c>
      <c r="I998" s="14">
        <v>2045.6235641336682</v>
      </c>
      <c r="J998" s="15"/>
      <c r="K998" s="16">
        <f t="shared" si="75"/>
        <v>0</v>
      </c>
      <c r="L998" s="16">
        <f t="shared" si="76"/>
        <v>2045.6235641336682</v>
      </c>
      <c r="M998" s="16">
        <f t="shared" si="77"/>
        <v>2045.62</v>
      </c>
      <c r="N998" s="17">
        <f t="shared" si="78"/>
        <v>394804.66</v>
      </c>
      <c r="O998" s="17">
        <f t="shared" si="79"/>
        <v>490948.8</v>
      </c>
    </row>
    <row r="999" spans="1:15" ht="15" customHeight="1">
      <c r="A999" s="16">
        <v>991</v>
      </c>
      <c r="B999" s="16" t="s">
        <v>2150</v>
      </c>
      <c r="C999" s="18" t="s">
        <v>1007</v>
      </c>
      <c r="D999" s="21"/>
      <c r="E999" s="21" t="s">
        <v>2308</v>
      </c>
      <c r="F999" s="24"/>
      <c r="G999" s="13">
        <v>192</v>
      </c>
      <c r="H999" s="13">
        <v>239</v>
      </c>
      <c r="I999" s="14">
        <v>103632.88885815896</v>
      </c>
      <c r="J999" s="15"/>
      <c r="K999" s="16">
        <f t="shared" si="75"/>
        <v>0</v>
      </c>
      <c r="L999" s="16">
        <f t="shared" si="76"/>
        <v>103632.88885815896</v>
      </c>
      <c r="M999" s="16">
        <f t="shared" si="77"/>
        <v>103632.88</v>
      </c>
      <c r="N999" s="17">
        <f t="shared" si="78"/>
        <v>19897512.960000001</v>
      </c>
      <c r="O999" s="17">
        <f t="shared" si="79"/>
        <v>24768258.32</v>
      </c>
    </row>
    <row r="1000" spans="1:15" ht="15" customHeight="1">
      <c r="A1000" s="16">
        <v>992</v>
      </c>
      <c r="B1000" s="16" t="s">
        <v>2151</v>
      </c>
      <c r="C1000" s="18" t="s">
        <v>1008</v>
      </c>
      <c r="D1000" s="21"/>
      <c r="E1000" s="21" t="s">
        <v>2308</v>
      </c>
      <c r="F1000" s="24"/>
      <c r="G1000" s="13">
        <v>192</v>
      </c>
      <c r="H1000" s="13">
        <v>239</v>
      </c>
      <c r="I1000" s="14">
        <v>903.90927942070368</v>
      </c>
      <c r="J1000" s="15"/>
      <c r="K1000" s="16">
        <f t="shared" si="75"/>
        <v>0</v>
      </c>
      <c r="L1000" s="16">
        <f t="shared" si="76"/>
        <v>903.90927942070368</v>
      </c>
      <c r="M1000" s="16">
        <f t="shared" si="77"/>
        <v>903.9</v>
      </c>
      <c r="N1000" s="17">
        <f t="shared" si="78"/>
        <v>173548.79999999999</v>
      </c>
      <c r="O1000" s="17">
        <f t="shared" si="79"/>
        <v>216032.1</v>
      </c>
    </row>
    <row r="1001" spans="1:15" ht="15" customHeight="1">
      <c r="A1001" s="16">
        <v>993</v>
      </c>
      <c r="B1001" s="16" t="s">
        <v>2152</v>
      </c>
      <c r="C1001" s="18" t="s">
        <v>1009</v>
      </c>
      <c r="D1001" s="21"/>
      <c r="E1001" s="21" t="s">
        <v>2308</v>
      </c>
      <c r="F1001" s="24"/>
      <c r="G1001" s="13">
        <v>192</v>
      </c>
      <c r="H1001" s="13">
        <v>238</v>
      </c>
      <c r="I1001" s="14">
        <v>252.13390532216866</v>
      </c>
      <c r="J1001" s="15"/>
      <c r="K1001" s="16">
        <f t="shared" si="75"/>
        <v>0</v>
      </c>
      <c r="L1001" s="16">
        <f t="shared" si="76"/>
        <v>252.13390532216866</v>
      </c>
      <c r="M1001" s="16">
        <f t="shared" si="77"/>
        <v>252.13</v>
      </c>
      <c r="N1001" s="17">
        <f t="shared" si="78"/>
        <v>48408.959999999999</v>
      </c>
      <c r="O1001" s="17">
        <f t="shared" si="79"/>
        <v>60006.94</v>
      </c>
    </row>
    <row r="1002" spans="1:15" ht="15" customHeight="1">
      <c r="A1002" s="16">
        <v>994</v>
      </c>
      <c r="B1002" s="16" t="s">
        <v>2153</v>
      </c>
      <c r="C1002" s="18" t="s">
        <v>1010</v>
      </c>
      <c r="D1002" s="21"/>
      <c r="E1002" s="21" t="s">
        <v>2308</v>
      </c>
      <c r="F1002" s="24"/>
      <c r="G1002" s="13">
        <v>192</v>
      </c>
      <c r="H1002" s="13">
        <v>238</v>
      </c>
      <c r="I1002" s="14">
        <v>252.13390532216866</v>
      </c>
      <c r="J1002" s="15"/>
      <c r="K1002" s="16">
        <f t="shared" si="75"/>
        <v>0</v>
      </c>
      <c r="L1002" s="16">
        <f t="shared" si="76"/>
        <v>252.13390532216866</v>
      </c>
      <c r="M1002" s="16">
        <f t="shared" si="77"/>
        <v>252.13</v>
      </c>
      <c r="N1002" s="17">
        <f t="shared" si="78"/>
        <v>48408.959999999999</v>
      </c>
      <c r="O1002" s="17">
        <f t="shared" si="79"/>
        <v>60006.94</v>
      </c>
    </row>
    <row r="1003" spans="1:15" ht="15" customHeight="1">
      <c r="A1003" s="16">
        <v>995</v>
      </c>
      <c r="B1003" s="16" t="s">
        <v>2154</v>
      </c>
      <c r="C1003" s="18" t="s">
        <v>1011</v>
      </c>
      <c r="D1003" s="21"/>
      <c r="E1003" s="21" t="s">
        <v>2308</v>
      </c>
      <c r="F1003" s="24"/>
      <c r="G1003" s="13">
        <v>190</v>
      </c>
      <c r="H1003" s="13">
        <v>237</v>
      </c>
      <c r="I1003" s="14">
        <v>509.07992381900999</v>
      </c>
      <c r="J1003" s="15"/>
      <c r="K1003" s="16">
        <f t="shared" si="75"/>
        <v>0</v>
      </c>
      <c r="L1003" s="16">
        <f t="shared" si="76"/>
        <v>509.07992381900999</v>
      </c>
      <c r="M1003" s="16">
        <f t="shared" si="77"/>
        <v>509.07</v>
      </c>
      <c r="N1003" s="17">
        <f t="shared" si="78"/>
        <v>96723.3</v>
      </c>
      <c r="O1003" s="17">
        <f t="shared" si="79"/>
        <v>120649.59</v>
      </c>
    </row>
    <row r="1004" spans="1:15" ht="15" customHeight="1">
      <c r="A1004" s="16">
        <v>996</v>
      </c>
      <c r="B1004" s="16" t="s">
        <v>2155</v>
      </c>
      <c r="C1004" s="18" t="s">
        <v>1012</v>
      </c>
      <c r="D1004" s="21"/>
      <c r="E1004" s="21" t="s">
        <v>2308</v>
      </c>
      <c r="F1004" s="24"/>
      <c r="G1004" s="13">
        <v>190</v>
      </c>
      <c r="H1004" s="13">
        <v>236</v>
      </c>
      <c r="I1004" s="14">
        <v>1150.8143607921761</v>
      </c>
      <c r="J1004" s="15"/>
      <c r="K1004" s="16">
        <f t="shared" si="75"/>
        <v>0</v>
      </c>
      <c r="L1004" s="16">
        <f t="shared" si="76"/>
        <v>1150.8143607921761</v>
      </c>
      <c r="M1004" s="16">
        <f t="shared" si="77"/>
        <v>1150.81</v>
      </c>
      <c r="N1004" s="17">
        <f t="shared" si="78"/>
        <v>218653.9</v>
      </c>
      <c r="O1004" s="17">
        <f t="shared" si="79"/>
        <v>271591.15999999997</v>
      </c>
    </row>
    <row r="1005" spans="1:15" ht="15" customHeight="1">
      <c r="A1005" s="16">
        <v>997</v>
      </c>
      <c r="B1005" s="16" t="s">
        <v>2156</v>
      </c>
      <c r="C1005" s="18" t="s">
        <v>1013</v>
      </c>
      <c r="D1005" s="21"/>
      <c r="E1005" s="21" t="s">
        <v>2308</v>
      </c>
      <c r="F1005" s="24"/>
      <c r="G1005" s="13">
        <v>187</v>
      </c>
      <c r="H1005" s="13">
        <v>233</v>
      </c>
      <c r="I1005" s="14">
        <v>5073.3422034987698</v>
      </c>
      <c r="J1005" s="15"/>
      <c r="K1005" s="16">
        <f t="shared" si="75"/>
        <v>0</v>
      </c>
      <c r="L1005" s="16">
        <f t="shared" si="76"/>
        <v>5073.3422034987698</v>
      </c>
      <c r="M1005" s="16">
        <f t="shared" si="77"/>
        <v>5073.34</v>
      </c>
      <c r="N1005" s="17">
        <f t="shared" si="78"/>
        <v>948714.58000000007</v>
      </c>
      <c r="O1005" s="17">
        <f t="shared" si="79"/>
        <v>1182088.22</v>
      </c>
    </row>
    <row r="1006" spans="1:15" ht="15" customHeight="1">
      <c r="A1006" s="16">
        <v>998</v>
      </c>
      <c r="B1006" s="16" t="s">
        <v>2157</v>
      </c>
      <c r="C1006" s="18" t="s">
        <v>1014</v>
      </c>
      <c r="D1006" s="21"/>
      <c r="E1006" s="21" t="s">
        <v>2308</v>
      </c>
      <c r="F1006" s="24"/>
      <c r="G1006" s="13">
        <v>187</v>
      </c>
      <c r="H1006" s="13">
        <v>233</v>
      </c>
      <c r="I1006" s="14">
        <v>641.73409793201336</v>
      </c>
      <c r="J1006" s="15"/>
      <c r="K1006" s="16">
        <f t="shared" si="75"/>
        <v>0</v>
      </c>
      <c r="L1006" s="16">
        <f t="shared" si="76"/>
        <v>641.73409793201336</v>
      </c>
      <c r="M1006" s="16">
        <f t="shared" si="77"/>
        <v>641.73</v>
      </c>
      <c r="N1006" s="17">
        <f t="shared" si="78"/>
        <v>120003.51000000001</v>
      </c>
      <c r="O1006" s="17">
        <f t="shared" si="79"/>
        <v>149523.09</v>
      </c>
    </row>
    <row r="1007" spans="1:15" ht="15" customHeight="1">
      <c r="A1007" s="16">
        <v>999</v>
      </c>
      <c r="B1007" s="16" t="s">
        <v>2158</v>
      </c>
      <c r="C1007" s="18" t="s">
        <v>1015</v>
      </c>
      <c r="D1007" s="21"/>
      <c r="E1007" s="21" t="s">
        <v>2308</v>
      </c>
      <c r="F1007" s="24"/>
      <c r="G1007" s="13">
        <v>186</v>
      </c>
      <c r="H1007" s="13">
        <v>232</v>
      </c>
      <c r="I1007" s="14">
        <v>4674.8588635501847</v>
      </c>
      <c r="J1007" s="15"/>
      <c r="K1007" s="16">
        <f t="shared" si="75"/>
        <v>0</v>
      </c>
      <c r="L1007" s="16">
        <f t="shared" si="76"/>
        <v>4674.8588635501847</v>
      </c>
      <c r="M1007" s="16">
        <f t="shared" si="77"/>
        <v>4674.8500000000004</v>
      </c>
      <c r="N1007" s="17">
        <f t="shared" si="78"/>
        <v>869522.10000000009</v>
      </c>
      <c r="O1007" s="17">
        <f t="shared" si="79"/>
        <v>1084565.2000000002</v>
      </c>
    </row>
    <row r="1008" spans="1:15" ht="15" customHeight="1">
      <c r="A1008" s="16">
        <v>1000</v>
      </c>
      <c r="B1008" s="16" t="s">
        <v>2159</v>
      </c>
      <c r="C1008" s="18" t="s">
        <v>1016</v>
      </c>
      <c r="D1008" s="21"/>
      <c r="E1008" s="21" t="s">
        <v>2308</v>
      </c>
      <c r="F1008" s="24"/>
      <c r="G1008" s="13">
        <v>186</v>
      </c>
      <c r="H1008" s="13">
        <v>231</v>
      </c>
      <c r="I1008" s="14">
        <v>576.75265741885198</v>
      </c>
      <c r="J1008" s="15"/>
      <c r="K1008" s="16">
        <f t="shared" si="75"/>
        <v>0</v>
      </c>
      <c r="L1008" s="16">
        <f t="shared" si="76"/>
        <v>576.75265741885198</v>
      </c>
      <c r="M1008" s="16">
        <f t="shared" si="77"/>
        <v>576.75</v>
      </c>
      <c r="N1008" s="17">
        <f t="shared" si="78"/>
        <v>107275.5</v>
      </c>
      <c r="O1008" s="17">
        <f t="shared" si="79"/>
        <v>133229.25</v>
      </c>
    </row>
    <row r="1009" spans="1:15" ht="15" customHeight="1">
      <c r="A1009" s="16">
        <v>1001</v>
      </c>
      <c r="B1009" s="16" t="s">
        <v>2160</v>
      </c>
      <c r="C1009" s="18" t="s">
        <v>1017</v>
      </c>
      <c r="D1009" s="21"/>
      <c r="E1009" s="21" t="s">
        <v>2308</v>
      </c>
      <c r="F1009" s="24"/>
      <c r="G1009" s="13">
        <v>184</v>
      </c>
      <c r="H1009" s="13">
        <v>229</v>
      </c>
      <c r="I1009" s="14">
        <v>459.27432871071051</v>
      </c>
      <c r="J1009" s="15"/>
      <c r="K1009" s="16">
        <f t="shared" si="75"/>
        <v>0</v>
      </c>
      <c r="L1009" s="16">
        <f t="shared" si="76"/>
        <v>459.27432871071051</v>
      </c>
      <c r="M1009" s="16">
        <f t="shared" si="77"/>
        <v>459.27</v>
      </c>
      <c r="N1009" s="17">
        <f t="shared" si="78"/>
        <v>84505.68</v>
      </c>
      <c r="O1009" s="17">
        <f t="shared" si="79"/>
        <v>105172.83</v>
      </c>
    </row>
    <row r="1010" spans="1:15" ht="15" customHeight="1">
      <c r="A1010" s="16">
        <v>1002</v>
      </c>
      <c r="B1010" s="16" t="s">
        <v>2161</v>
      </c>
      <c r="C1010" s="18" t="s">
        <v>1018</v>
      </c>
      <c r="D1010" s="21"/>
      <c r="E1010" s="21" t="s">
        <v>2308</v>
      </c>
      <c r="F1010" s="24"/>
      <c r="G1010" s="13">
        <v>184</v>
      </c>
      <c r="H1010" s="13">
        <v>229</v>
      </c>
      <c r="I1010" s="14">
        <v>1279.793538285355</v>
      </c>
      <c r="J1010" s="15"/>
      <c r="K1010" s="16">
        <f t="shared" si="75"/>
        <v>0</v>
      </c>
      <c r="L1010" s="16">
        <f t="shared" si="76"/>
        <v>1279.793538285355</v>
      </c>
      <c r="M1010" s="16">
        <f t="shared" si="77"/>
        <v>1279.79</v>
      </c>
      <c r="N1010" s="17">
        <f t="shared" si="78"/>
        <v>235481.36</v>
      </c>
      <c r="O1010" s="17">
        <f t="shared" si="79"/>
        <v>293071.90999999997</v>
      </c>
    </row>
    <row r="1011" spans="1:15" ht="15" customHeight="1">
      <c r="A1011" s="16">
        <v>1003</v>
      </c>
      <c r="B1011" s="16" t="s">
        <v>2162</v>
      </c>
      <c r="C1011" s="18" t="s">
        <v>1019</v>
      </c>
      <c r="D1011" s="21"/>
      <c r="E1011" s="21" t="s">
        <v>2308</v>
      </c>
      <c r="F1011" s="24"/>
      <c r="G1011" s="13">
        <v>185</v>
      </c>
      <c r="H1011" s="13">
        <v>229</v>
      </c>
      <c r="I1011" s="14">
        <v>13.512323537321352</v>
      </c>
      <c r="J1011" s="15"/>
      <c r="K1011" s="16">
        <f t="shared" si="75"/>
        <v>0</v>
      </c>
      <c r="L1011" s="16">
        <f t="shared" si="76"/>
        <v>13.512323537321352</v>
      </c>
      <c r="M1011" s="16">
        <f t="shared" si="77"/>
        <v>13.51</v>
      </c>
      <c r="N1011" s="17">
        <f t="shared" si="78"/>
        <v>2499.35</v>
      </c>
      <c r="O1011" s="17">
        <f t="shared" si="79"/>
        <v>3093.79</v>
      </c>
    </row>
    <row r="1012" spans="1:15" ht="15" customHeight="1">
      <c r="A1012" s="16">
        <v>1004</v>
      </c>
      <c r="B1012" s="16" t="s">
        <v>2163</v>
      </c>
      <c r="C1012" s="18" t="s">
        <v>1020</v>
      </c>
      <c r="D1012" s="21"/>
      <c r="E1012" s="21" t="s">
        <v>2308</v>
      </c>
      <c r="F1012" s="24"/>
      <c r="G1012" s="13">
        <v>184</v>
      </c>
      <c r="H1012" s="13">
        <v>229</v>
      </c>
      <c r="I1012" s="14">
        <v>2366.8371816422609</v>
      </c>
      <c r="J1012" s="15"/>
      <c r="K1012" s="16">
        <f t="shared" si="75"/>
        <v>0</v>
      </c>
      <c r="L1012" s="16">
        <f t="shared" si="76"/>
        <v>2366.8371816422609</v>
      </c>
      <c r="M1012" s="16">
        <f t="shared" si="77"/>
        <v>2366.83</v>
      </c>
      <c r="N1012" s="17">
        <f t="shared" si="78"/>
        <v>435496.72</v>
      </c>
      <c r="O1012" s="17">
        <f t="shared" si="79"/>
        <v>542004.06999999995</v>
      </c>
    </row>
    <row r="1013" spans="1:15" ht="15" customHeight="1">
      <c r="A1013" s="16">
        <v>1005</v>
      </c>
      <c r="B1013" s="16" t="s">
        <v>2164</v>
      </c>
      <c r="C1013" s="18" t="s">
        <v>1021</v>
      </c>
      <c r="D1013" s="21"/>
      <c r="E1013" s="21" t="s">
        <v>2308</v>
      </c>
      <c r="F1013" s="24"/>
      <c r="G1013" s="13">
        <v>183</v>
      </c>
      <c r="H1013" s="13">
        <v>228</v>
      </c>
      <c r="I1013" s="14">
        <v>1775.1278862316954</v>
      </c>
      <c r="J1013" s="15"/>
      <c r="K1013" s="16">
        <f t="shared" si="75"/>
        <v>0</v>
      </c>
      <c r="L1013" s="16">
        <f t="shared" si="76"/>
        <v>1775.1278862316954</v>
      </c>
      <c r="M1013" s="16">
        <f t="shared" si="77"/>
        <v>1775.12</v>
      </c>
      <c r="N1013" s="17">
        <f t="shared" si="78"/>
        <v>324846.95999999996</v>
      </c>
      <c r="O1013" s="17">
        <f t="shared" si="79"/>
        <v>404727.36</v>
      </c>
    </row>
    <row r="1014" spans="1:15" ht="15" customHeight="1">
      <c r="A1014" s="16">
        <v>1006</v>
      </c>
      <c r="B1014" s="16" t="s">
        <v>2165</v>
      </c>
      <c r="C1014" s="18" t="s">
        <v>1022</v>
      </c>
      <c r="D1014" s="21"/>
      <c r="E1014" s="21" t="s">
        <v>2308</v>
      </c>
      <c r="F1014" s="24"/>
      <c r="G1014" s="13">
        <v>184</v>
      </c>
      <c r="H1014" s="13">
        <v>228</v>
      </c>
      <c r="I1014" s="14">
        <v>888.22549881946645</v>
      </c>
      <c r="J1014" s="15"/>
      <c r="K1014" s="16">
        <f t="shared" si="75"/>
        <v>0</v>
      </c>
      <c r="L1014" s="16">
        <f t="shared" si="76"/>
        <v>888.22549881946645</v>
      </c>
      <c r="M1014" s="16">
        <f t="shared" si="77"/>
        <v>888.22</v>
      </c>
      <c r="N1014" s="17">
        <f t="shared" si="78"/>
        <v>163432.48000000001</v>
      </c>
      <c r="O1014" s="17">
        <f t="shared" si="79"/>
        <v>202514.16</v>
      </c>
    </row>
    <row r="1015" spans="1:15" ht="15" customHeight="1">
      <c r="A1015" s="16">
        <v>1007</v>
      </c>
      <c r="B1015" s="16" t="s">
        <v>2166</v>
      </c>
      <c r="C1015" s="18" t="s">
        <v>1023</v>
      </c>
      <c r="D1015" s="21"/>
      <c r="E1015" s="21" t="s">
        <v>2308</v>
      </c>
      <c r="F1015" s="24"/>
      <c r="G1015" s="13">
        <v>183</v>
      </c>
      <c r="H1015" s="13">
        <v>227</v>
      </c>
      <c r="I1015" s="14">
        <v>4608.049537966298</v>
      </c>
      <c r="J1015" s="15"/>
      <c r="K1015" s="16">
        <f t="shared" si="75"/>
        <v>0</v>
      </c>
      <c r="L1015" s="16">
        <f t="shared" si="76"/>
        <v>4608.049537966298</v>
      </c>
      <c r="M1015" s="16">
        <f t="shared" si="77"/>
        <v>4608.04</v>
      </c>
      <c r="N1015" s="17">
        <f t="shared" si="78"/>
        <v>843271.32</v>
      </c>
      <c r="O1015" s="17">
        <f t="shared" si="79"/>
        <v>1046025.08</v>
      </c>
    </row>
    <row r="1016" spans="1:15" ht="15" customHeight="1">
      <c r="A1016" s="16">
        <v>1008</v>
      </c>
      <c r="B1016" s="16" t="s">
        <v>2167</v>
      </c>
      <c r="C1016" s="18" t="s">
        <v>1024</v>
      </c>
      <c r="D1016" s="21"/>
      <c r="E1016" s="21" t="s">
        <v>2308</v>
      </c>
      <c r="F1016" s="24"/>
      <c r="G1016" s="13">
        <v>180</v>
      </c>
      <c r="H1016" s="13">
        <v>224</v>
      </c>
      <c r="I1016" s="14">
        <v>2944.9343481150918</v>
      </c>
      <c r="J1016" s="15"/>
      <c r="K1016" s="16">
        <f t="shared" si="75"/>
        <v>0</v>
      </c>
      <c r="L1016" s="16">
        <f t="shared" si="76"/>
        <v>2944.9343481150918</v>
      </c>
      <c r="M1016" s="16">
        <f t="shared" si="77"/>
        <v>2944.93</v>
      </c>
      <c r="N1016" s="17">
        <f t="shared" si="78"/>
        <v>530087.4</v>
      </c>
      <c r="O1016" s="17">
        <f t="shared" si="79"/>
        <v>659664.31999999995</v>
      </c>
    </row>
    <row r="1017" spans="1:15" ht="15" customHeight="1">
      <c r="A1017" s="16">
        <v>1009</v>
      </c>
      <c r="B1017" s="16" t="s">
        <v>2168</v>
      </c>
      <c r="C1017" s="18" t="s">
        <v>1025</v>
      </c>
      <c r="D1017" s="21"/>
      <c r="E1017" s="21" t="s">
        <v>2308</v>
      </c>
      <c r="F1017" s="24"/>
      <c r="G1017" s="13">
        <v>180</v>
      </c>
      <c r="H1017" s="13">
        <v>224</v>
      </c>
      <c r="I1017" s="14">
        <v>19243.903987434296</v>
      </c>
      <c r="J1017" s="15"/>
      <c r="K1017" s="16">
        <f t="shared" si="75"/>
        <v>0</v>
      </c>
      <c r="L1017" s="16">
        <f t="shared" si="76"/>
        <v>19243.903987434296</v>
      </c>
      <c r="M1017" s="16">
        <f t="shared" si="77"/>
        <v>19243.900000000001</v>
      </c>
      <c r="N1017" s="17">
        <f t="shared" si="78"/>
        <v>3463902.0000000005</v>
      </c>
      <c r="O1017" s="17">
        <f t="shared" si="79"/>
        <v>4310633.6000000006</v>
      </c>
    </row>
    <row r="1018" spans="1:15" ht="15" customHeight="1">
      <c r="A1018" s="16">
        <v>1010</v>
      </c>
      <c r="B1018" s="16" t="s">
        <v>2169</v>
      </c>
      <c r="C1018" s="18" t="s">
        <v>1026</v>
      </c>
      <c r="D1018" s="21"/>
      <c r="E1018" s="21" t="s">
        <v>2308</v>
      </c>
      <c r="F1018" s="24"/>
      <c r="G1018" s="13">
        <v>181</v>
      </c>
      <c r="H1018" s="13">
        <v>225</v>
      </c>
      <c r="I1018" s="14">
        <v>808.80908534872447</v>
      </c>
      <c r="J1018" s="15"/>
      <c r="K1018" s="16">
        <f t="shared" si="75"/>
        <v>0</v>
      </c>
      <c r="L1018" s="16">
        <f t="shared" si="76"/>
        <v>808.80908534872447</v>
      </c>
      <c r="M1018" s="16">
        <f t="shared" si="77"/>
        <v>808.8</v>
      </c>
      <c r="N1018" s="17">
        <f t="shared" si="78"/>
        <v>146392.79999999999</v>
      </c>
      <c r="O1018" s="17">
        <f t="shared" si="79"/>
        <v>181980</v>
      </c>
    </row>
    <row r="1019" spans="1:15" ht="15" customHeight="1">
      <c r="A1019" s="16">
        <v>1011</v>
      </c>
      <c r="B1019" s="16" t="s">
        <v>2170</v>
      </c>
      <c r="C1019" s="18" t="s">
        <v>1027</v>
      </c>
      <c r="D1019" s="21"/>
      <c r="E1019" s="21" t="s">
        <v>2308</v>
      </c>
      <c r="F1019" s="24"/>
      <c r="G1019" s="13">
        <v>180</v>
      </c>
      <c r="H1019" s="13">
        <v>224</v>
      </c>
      <c r="I1019" s="14">
        <v>1542.9607474497734</v>
      </c>
      <c r="J1019" s="15"/>
      <c r="K1019" s="16">
        <f t="shared" si="75"/>
        <v>0</v>
      </c>
      <c r="L1019" s="16">
        <f t="shared" si="76"/>
        <v>1542.9607474497734</v>
      </c>
      <c r="M1019" s="16">
        <f t="shared" si="77"/>
        <v>1542.96</v>
      </c>
      <c r="N1019" s="17">
        <f t="shared" si="78"/>
        <v>277732.8</v>
      </c>
      <c r="O1019" s="17">
        <f t="shared" si="79"/>
        <v>345623.04000000004</v>
      </c>
    </row>
    <row r="1020" spans="1:15" ht="15" customHeight="1">
      <c r="A1020" s="16">
        <v>1012</v>
      </c>
      <c r="B1020" s="16" t="s">
        <v>2171</v>
      </c>
      <c r="C1020" s="18" t="s">
        <v>1028</v>
      </c>
      <c r="D1020" s="21"/>
      <c r="E1020" s="21" t="s">
        <v>2308</v>
      </c>
      <c r="F1020" s="24"/>
      <c r="G1020" s="13">
        <v>178</v>
      </c>
      <c r="H1020" s="13">
        <v>222</v>
      </c>
      <c r="I1020" s="14">
        <v>807.13073838215087</v>
      </c>
      <c r="J1020" s="15"/>
      <c r="K1020" s="16">
        <f t="shared" si="75"/>
        <v>0</v>
      </c>
      <c r="L1020" s="16">
        <f t="shared" si="76"/>
        <v>807.13073838215087</v>
      </c>
      <c r="M1020" s="16">
        <f t="shared" si="77"/>
        <v>807.13</v>
      </c>
      <c r="N1020" s="17">
        <f t="shared" si="78"/>
        <v>143669.13999999998</v>
      </c>
      <c r="O1020" s="17">
        <f t="shared" si="79"/>
        <v>179182.86</v>
      </c>
    </row>
    <row r="1021" spans="1:15" ht="15" customHeight="1">
      <c r="A1021" s="16">
        <v>1013</v>
      </c>
      <c r="B1021" s="16" t="s">
        <v>2172</v>
      </c>
      <c r="C1021" s="18" t="s">
        <v>1029</v>
      </c>
      <c r="D1021" s="21"/>
      <c r="E1021" s="21" t="s">
        <v>2308</v>
      </c>
      <c r="F1021" s="24"/>
      <c r="G1021" s="13">
        <v>180</v>
      </c>
      <c r="H1021" s="13">
        <v>223</v>
      </c>
      <c r="I1021" s="14">
        <v>2366.8371816422609</v>
      </c>
      <c r="J1021" s="15"/>
      <c r="K1021" s="16">
        <f t="shared" si="75"/>
        <v>0</v>
      </c>
      <c r="L1021" s="16">
        <f t="shared" si="76"/>
        <v>2366.8371816422609</v>
      </c>
      <c r="M1021" s="16">
        <f t="shared" si="77"/>
        <v>2366.83</v>
      </c>
      <c r="N1021" s="17">
        <f t="shared" si="78"/>
        <v>426029.39999999997</v>
      </c>
      <c r="O1021" s="17">
        <f t="shared" si="79"/>
        <v>527803.09</v>
      </c>
    </row>
    <row r="1022" spans="1:15" ht="15" customHeight="1">
      <c r="A1022" s="16">
        <v>1014</v>
      </c>
      <c r="B1022" s="16" t="s">
        <v>2173</v>
      </c>
      <c r="C1022" s="18" t="s">
        <v>1030</v>
      </c>
      <c r="D1022" s="21"/>
      <c r="E1022" s="21" t="s">
        <v>2308</v>
      </c>
      <c r="F1022" s="24"/>
      <c r="G1022" s="13">
        <v>179</v>
      </c>
      <c r="H1022" s="13">
        <v>222</v>
      </c>
      <c r="I1022" s="14">
        <v>2366.8371816422609</v>
      </c>
      <c r="J1022" s="15"/>
      <c r="K1022" s="16">
        <f t="shared" si="75"/>
        <v>0</v>
      </c>
      <c r="L1022" s="16">
        <f t="shared" si="76"/>
        <v>2366.8371816422609</v>
      </c>
      <c r="M1022" s="16">
        <f t="shared" si="77"/>
        <v>2366.83</v>
      </c>
      <c r="N1022" s="17">
        <f t="shared" si="78"/>
        <v>423662.57</v>
      </c>
      <c r="O1022" s="17">
        <f t="shared" si="79"/>
        <v>525436.26</v>
      </c>
    </row>
    <row r="1023" spans="1:15" ht="15" customHeight="1">
      <c r="A1023" s="16">
        <v>1015</v>
      </c>
      <c r="B1023" s="16" t="s">
        <v>2174</v>
      </c>
      <c r="C1023" s="18" t="s">
        <v>1031</v>
      </c>
      <c r="D1023" s="21"/>
      <c r="E1023" s="21" t="s">
        <v>2308</v>
      </c>
      <c r="F1023" s="24"/>
      <c r="G1023" s="13">
        <v>178</v>
      </c>
      <c r="H1023" s="13">
        <v>222</v>
      </c>
      <c r="I1023" s="14">
        <v>2366.8371816422609</v>
      </c>
      <c r="J1023" s="15"/>
      <c r="K1023" s="16">
        <f t="shared" si="75"/>
        <v>0</v>
      </c>
      <c r="L1023" s="16">
        <f t="shared" si="76"/>
        <v>2366.8371816422609</v>
      </c>
      <c r="M1023" s="16">
        <f t="shared" si="77"/>
        <v>2366.83</v>
      </c>
      <c r="N1023" s="17">
        <f t="shared" si="78"/>
        <v>421295.74</v>
      </c>
      <c r="O1023" s="17">
        <f t="shared" si="79"/>
        <v>525436.26</v>
      </c>
    </row>
    <row r="1024" spans="1:15" ht="15" customHeight="1">
      <c r="A1024" s="16">
        <v>1016</v>
      </c>
      <c r="B1024" s="16" t="s">
        <v>2175</v>
      </c>
      <c r="C1024" s="18" t="s">
        <v>1032</v>
      </c>
      <c r="D1024" s="21"/>
      <c r="E1024" s="21" t="s">
        <v>2308</v>
      </c>
      <c r="F1024" s="24"/>
      <c r="G1024" s="13">
        <v>179</v>
      </c>
      <c r="H1024" s="13">
        <v>222</v>
      </c>
      <c r="I1024" s="14">
        <v>5378.6088361038792</v>
      </c>
      <c r="J1024" s="15"/>
      <c r="K1024" s="16">
        <f t="shared" si="75"/>
        <v>0</v>
      </c>
      <c r="L1024" s="16">
        <f t="shared" si="76"/>
        <v>5378.6088361038792</v>
      </c>
      <c r="M1024" s="16">
        <f t="shared" si="77"/>
        <v>5378.6</v>
      </c>
      <c r="N1024" s="17">
        <f t="shared" si="78"/>
        <v>962769.4</v>
      </c>
      <c r="O1024" s="17">
        <f t="shared" si="79"/>
        <v>1194049.2000000002</v>
      </c>
    </row>
    <row r="1025" spans="1:15" ht="15" customHeight="1">
      <c r="A1025" s="16">
        <v>1017</v>
      </c>
      <c r="B1025" s="16" t="s">
        <v>2176</v>
      </c>
      <c r="C1025" s="18" t="s">
        <v>1033</v>
      </c>
      <c r="D1025" s="21"/>
      <c r="E1025" s="21" t="s">
        <v>2308</v>
      </c>
      <c r="F1025" s="24"/>
      <c r="G1025" s="13">
        <v>172</v>
      </c>
      <c r="H1025" s="13">
        <v>215</v>
      </c>
      <c r="I1025" s="14">
        <v>1085.5473629221153</v>
      </c>
      <c r="J1025" s="15"/>
      <c r="K1025" s="16">
        <f t="shared" si="75"/>
        <v>0</v>
      </c>
      <c r="L1025" s="16">
        <f t="shared" si="76"/>
        <v>1085.5473629221153</v>
      </c>
      <c r="M1025" s="16">
        <f t="shared" si="77"/>
        <v>1085.54</v>
      </c>
      <c r="N1025" s="17">
        <f t="shared" si="78"/>
        <v>186712.88</v>
      </c>
      <c r="O1025" s="17">
        <f t="shared" si="79"/>
        <v>233391.1</v>
      </c>
    </row>
    <row r="1026" spans="1:15" ht="15" customHeight="1">
      <c r="A1026" s="16">
        <v>1018</v>
      </c>
      <c r="B1026" s="16" t="s">
        <v>2177</v>
      </c>
      <c r="C1026" s="18" t="s">
        <v>1034</v>
      </c>
      <c r="D1026" s="21"/>
      <c r="E1026" s="21" t="s">
        <v>2308</v>
      </c>
      <c r="F1026" s="24"/>
      <c r="G1026" s="13">
        <v>173</v>
      </c>
      <c r="H1026" s="13">
        <v>215</v>
      </c>
      <c r="I1026" s="14">
        <v>448.97509745645624</v>
      </c>
      <c r="J1026" s="15"/>
      <c r="K1026" s="16">
        <f t="shared" si="75"/>
        <v>0</v>
      </c>
      <c r="L1026" s="16">
        <f t="shared" si="76"/>
        <v>448.97509745645624</v>
      </c>
      <c r="M1026" s="16">
        <f t="shared" si="77"/>
        <v>448.97</v>
      </c>
      <c r="N1026" s="17">
        <f t="shared" si="78"/>
        <v>77671.81</v>
      </c>
      <c r="O1026" s="17">
        <f t="shared" si="79"/>
        <v>96528.55</v>
      </c>
    </row>
    <row r="1027" spans="1:15" ht="15" customHeight="1">
      <c r="A1027" s="16">
        <v>1019</v>
      </c>
      <c r="B1027" s="16" t="s">
        <v>2178</v>
      </c>
      <c r="C1027" s="18" t="s">
        <v>1035</v>
      </c>
      <c r="D1027" s="21"/>
      <c r="E1027" s="21" t="s">
        <v>2308</v>
      </c>
      <c r="F1027" s="24"/>
      <c r="G1027" s="13">
        <v>170</v>
      </c>
      <c r="H1027" s="13">
        <v>212</v>
      </c>
      <c r="I1027" s="14">
        <v>3453.4877827919954</v>
      </c>
      <c r="J1027" s="15"/>
      <c r="K1027" s="16">
        <f t="shared" si="75"/>
        <v>0</v>
      </c>
      <c r="L1027" s="16">
        <f t="shared" si="76"/>
        <v>3453.4877827919954</v>
      </c>
      <c r="M1027" s="16">
        <f t="shared" si="77"/>
        <v>3453.48</v>
      </c>
      <c r="N1027" s="17">
        <f t="shared" si="78"/>
        <v>587091.6</v>
      </c>
      <c r="O1027" s="17">
        <f t="shared" si="79"/>
        <v>732137.76</v>
      </c>
    </row>
    <row r="1028" spans="1:15" ht="15" customHeight="1">
      <c r="A1028" s="16">
        <v>1020</v>
      </c>
      <c r="B1028" s="16" t="s">
        <v>2179</v>
      </c>
      <c r="C1028" s="18" t="s">
        <v>1036</v>
      </c>
      <c r="D1028" s="21"/>
      <c r="E1028" s="21" t="s">
        <v>2308</v>
      </c>
      <c r="F1028" s="24"/>
      <c r="G1028" s="13">
        <v>169</v>
      </c>
      <c r="H1028" s="13">
        <v>210</v>
      </c>
      <c r="I1028" s="14">
        <v>5872.4940399904599</v>
      </c>
      <c r="J1028" s="15"/>
      <c r="K1028" s="16">
        <f t="shared" si="75"/>
        <v>0</v>
      </c>
      <c r="L1028" s="16">
        <f t="shared" si="76"/>
        <v>5872.4940399904599</v>
      </c>
      <c r="M1028" s="16">
        <f t="shared" si="77"/>
        <v>5872.49</v>
      </c>
      <c r="N1028" s="17">
        <f t="shared" si="78"/>
        <v>992450.80999999994</v>
      </c>
      <c r="O1028" s="17">
        <f t="shared" si="79"/>
        <v>1233222.8999999999</v>
      </c>
    </row>
    <row r="1029" spans="1:15" ht="15" customHeight="1">
      <c r="A1029" s="16">
        <v>1021</v>
      </c>
      <c r="B1029" s="16" t="s">
        <v>2180</v>
      </c>
      <c r="C1029" s="18" t="s">
        <v>1037</v>
      </c>
      <c r="D1029" s="21"/>
      <c r="E1029" s="21" t="s">
        <v>2325</v>
      </c>
      <c r="F1029" s="24"/>
      <c r="G1029" s="13">
        <v>166</v>
      </c>
      <c r="H1029" s="13">
        <v>204</v>
      </c>
      <c r="I1029" s="14">
        <v>11367.354416511771</v>
      </c>
      <c r="J1029" s="15"/>
      <c r="K1029" s="16">
        <f t="shared" si="75"/>
        <v>0</v>
      </c>
      <c r="L1029" s="16">
        <f t="shared" si="76"/>
        <v>11367.354416511771</v>
      </c>
      <c r="M1029" s="16">
        <f t="shared" si="77"/>
        <v>11367.35</v>
      </c>
      <c r="N1029" s="17">
        <f t="shared" si="78"/>
        <v>1886980.1</v>
      </c>
      <c r="O1029" s="17">
        <f t="shared" si="79"/>
        <v>2318939.4</v>
      </c>
    </row>
    <row r="1030" spans="1:15" ht="15" customHeight="1">
      <c r="A1030" s="16">
        <v>1022</v>
      </c>
      <c r="B1030" s="16" t="s">
        <v>2181</v>
      </c>
      <c r="C1030" s="18" t="s">
        <v>1038</v>
      </c>
      <c r="D1030" s="21"/>
      <c r="E1030" s="21" t="s">
        <v>2308</v>
      </c>
      <c r="F1030" s="24"/>
      <c r="G1030" s="13">
        <v>163</v>
      </c>
      <c r="H1030" s="13">
        <v>203</v>
      </c>
      <c r="I1030" s="14">
        <v>4252.4963642566499</v>
      </c>
      <c r="J1030" s="15"/>
      <c r="K1030" s="16">
        <f t="shared" si="75"/>
        <v>0</v>
      </c>
      <c r="L1030" s="16">
        <f t="shared" si="76"/>
        <v>4252.4963642566499</v>
      </c>
      <c r="M1030" s="16">
        <f t="shared" si="77"/>
        <v>4252.49</v>
      </c>
      <c r="N1030" s="17">
        <f t="shared" si="78"/>
        <v>693155.87</v>
      </c>
      <c r="O1030" s="17">
        <f t="shared" si="79"/>
        <v>863255.47</v>
      </c>
    </row>
    <row r="1031" spans="1:15" ht="15" customHeight="1">
      <c r="A1031" s="16">
        <v>1023</v>
      </c>
      <c r="B1031" s="16" t="s">
        <v>2182</v>
      </c>
      <c r="C1031" s="18" t="s">
        <v>1039</v>
      </c>
      <c r="D1031" s="21"/>
      <c r="E1031" s="21" t="s">
        <v>2308</v>
      </c>
      <c r="F1031" s="24"/>
      <c r="G1031" s="13">
        <v>163</v>
      </c>
      <c r="H1031" s="13">
        <v>203</v>
      </c>
      <c r="I1031" s="14">
        <v>2366.8371816422609</v>
      </c>
      <c r="J1031" s="15"/>
      <c r="K1031" s="16">
        <f t="shared" si="75"/>
        <v>0</v>
      </c>
      <c r="L1031" s="16">
        <f t="shared" si="76"/>
        <v>2366.8371816422609</v>
      </c>
      <c r="M1031" s="16">
        <f t="shared" si="77"/>
        <v>2366.83</v>
      </c>
      <c r="N1031" s="17">
        <f t="shared" si="78"/>
        <v>385793.29</v>
      </c>
      <c r="O1031" s="17">
        <f t="shared" si="79"/>
        <v>480466.49</v>
      </c>
    </row>
    <row r="1032" spans="1:15" ht="15" customHeight="1">
      <c r="A1032" s="16">
        <v>1024</v>
      </c>
      <c r="B1032" s="16" t="s">
        <v>2183</v>
      </c>
      <c r="C1032" s="18" t="s">
        <v>1040</v>
      </c>
      <c r="D1032" s="21"/>
      <c r="E1032" s="21" t="s">
        <v>2308</v>
      </c>
      <c r="F1032" s="24"/>
      <c r="G1032" s="13">
        <v>160</v>
      </c>
      <c r="H1032" s="13">
        <v>200</v>
      </c>
      <c r="I1032" s="14">
        <v>2366.8371816422609</v>
      </c>
      <c r="J1032" s="15"/>
      <c r="K1032" s="16">
        <f t="shared" si="75"/>
        <v>0</v>
      </c>
      <c r="L1032" s="16">
        <f t="shared" si="76"/>
        <v>2366.8371816422609</v>
      </c>
      <c r="M1032" s="16">
        <f t="shared" si="77"/>
        <v>2366.83</v>
      </c>
      <c r="N1032" s="17">
        <f t="shared" si="78"/>
        <v>378692.8</v>
      </c>
      <c r="O1032" s="17">
        <f t="shared" si="79"/>
        <v>473366</v>
      </c>
    </row>
    <row r="1033" spans="1:15" ht="15" customHeight="1">
      <c r="A1033" s="16">
        <v>1025</v>
      </c>
      <c r="B1033" s="16" t="s">
        <v>2184</v>
      </c>
      <c r="C1033" s="18" t="s">
        <v>1041</v>
      </c>
      <c r="D1033" s="21"/>
      <c r="E1033" s="21" t="s">
        <v>2308</v>
      </c>
      <c r="F1033" s="24"/>
      <c r="G1033" s="13">
        <v>161</v>
      </c>
      <c r="H1033" s="13">
        <v>200</v>
      </c>
      <c r="I1033" s="14">
        <v>672.01269978771325</v>
      </c>
      <c r="J1033" s="15"/>
      <c r="K1033" s="16">
        <f t="shared" ref="K1033:K1096" si="80">I1033*J1033</f>
        <v>0</v>
      </c>
      <c r="L1033" s="16">
        <f t="shared" ref="L1033:L1096" si="81">I1033-K1033</f>
        <v>672.01269978771325</v>
      </c>
      <c r="M1033" s="16">
        <f t="shared" ref="M1033:M1096" si="82">TRUNC(L1033,2)</f>
        <v>672.01</v>
      </c>
      <c r="N1033" s="17">
        <f t="shared" ref="N1033:N1096" si="83">G1033*M1033</f>
        <v>108193.61</v>
      </c>
      <c r="O1033" s="17">
        <f t="shared" ref="O1033:O1096" si="84">H1033*M1033</f>
        <v>134402</v>
      </c>
    </row>
    <row r="1034" spans="1:15" ht="15" customHeight="1">
      <c r="A1034" s="16">
        <v>1026</v>
      </c>
      <c r="B1034" s="16" t="s">
        <v>2185</v>
      </c>
      <c r="C1034" s="18" t="s">
        <v>1042</v>
      </c>
      <c r="D1034" s="21"/>
      <c r="E1034" s="21" t="s">
        <v>2308</v>
      </c>
      <c r="F1034" s="24"/>
      <c r="G1034" s="13">
        <v>160</v>
      </c>
      <c r="H1034" s="13">
        <v>199</v>
      </c>
      <c r="I1034" s="14">
        <v>1753.747207769658</v>
      </c>
      <c r="J1034" s="15"/>
      <c r="K1034" s="16">
        <f t="shared" si="80"/>
        <v>0</v>
      </c>
      <c r="L1034" s="16">
        <f t="shared" si="81"/>
        <v>1753.747207769658</v>
      </c>
      <c r="M1034" s="16">
        <f t="shared" si="82"/>
        <v>1753.74</v>
      </c>
      <c r="N1034" s="17">
        <f t="shared" si="83"/>
        <v>280598.40000000002</v>
      </c>
      <c r="O1034" s="17">
        <f t="shared" si="84"/>
        <v>348994.26</v>
      </c>
    </row>
    <row r="1035" spans="1:15" ht="15" customHeight="1">
      <c r="A1035" s="16">
        <v>1027</v>
      </c>
      <c r="B1035" s="16" t="s">
        <v>2186</v>
      </c>
      <c r="C1035" s="18" t="s">
        <v>1043</v>
      </c>
      <c r="D1035" s="21"/>
      <c r="E1035" s="21" t="s">
        <v>2308</v>
      </c>
      <c r="F1035" s="24"/>
      <c r="G1035" s="13">
        <v>158</v>
      </c>
      <c r="H1035" s="13">
        <v>197</v>
      </c>
      <c r="I1035" s="14">
        <v>6376.7172057732405</v>
      </c>
      <c r="J1035" s="15"/>
      <c r="K1035" s="16">
        <f t="shared" si="80"/>
        <v>0</v>
      </c>
      <c r="L1035" s="16">
        <f t="shared" si="81"/>
        <v>6376.7172057732405</v>
      </c>
      <c r="M1035" s="16">
        <f t="shared" si="82"/>
        <v>6376.71</v>
      </c>
      <c r="N1035" s="17">
        <f t="shared" si="83"/>
        <v>1007520.18</v>
      </c>
      <c r="O1035" s="17">
        <f t="shared" si="84"/>
        <v>1256211.8700000001</v>
      </c>
    </row>
    <row r="1036" spans="1:15" ht="15" customHeight="1">
      <c r="A1036" s="16">
        <v>1028</v>
      </c>
      <c r="B1036" s="16" t="s">
        <v>2187</v>
      </c>
      <c r="C1036" s="18" t="s">
        <v>1044</v>
      </c>
      <c r="D1036" s="21"/>
      <c r="E1036" s="21" t="s">
        <v>2308</v>
      </c>
      <c r="F1036" s="24"/>
      <c r="G1036" s="13">
        <v>159</v>
      </c>
      <c r="H1036" s="13">
        <v>197</v>
      </c>
      <c r="I1036" s="14">
        <v>11952.865886890795</v>
      </c>
      <c r="J1036" s="15"/>
      <c r="K1036" s="16">
        <f t="shared" si="80"/>
        <v>0</v>
      </c>
      <c r="L1036" s="16">
        <f t="shared" si="81"/>
        <v>11952.865886890795</v>
      </c>
      <c r="M1036" s="16">
        <f t="shared" si="82"/>
        <v>11952.86</v>
      </c>
      <c r="N1036" s="17">
        <f t="shared" si="83"/>
        <v>1900504.74</v>
      </c>
      <c r="O1036" s="17">
        <f t="shared" si="84"/>
        <v>2354713.42</v>
      </c>
    </row>
    <row r="1037" spans="1:15" ht="15" customHeight="1">
      <c r="A1037" s="16">
        <v>1029</v>
      </c>
      <c r="B1037" s="16" t="s">
        <v>2188</v>
      </c>
      <c r="C1037" s="18" t="s">
        <v>1045</v>
      </c>
      <c r="D1037" s="21"/>
      <c r="E1037" s="21" t="s">
        <v>2308</v>
      </c>
      <c r="F1037" s="24"/>
      <c r="G1037" s="13">
        <v>156</v>
      </c>
      <c r="H1037" s="13">
        <v>194</v>
      </c>
      <c r="I1037" s="14">
        <v>250.7640342400822</v>
      </c>
      <c r="J1037" s="15"/>
      <c r="K1037" s="16">
        <f t="shared" si="80"/>
        <v>0</v>
      </c>
      <c r="L1037" s="16">
        <f t="shared" si="81"/>
        <v>250.7640342400822</v>
      </c>
      <c r="M1037" s="16">
        <f t="shared" si="82"/>
        <v>250.76</v>
      </c>
      <c r="N1037" s="17">
        <f t="shared" si="83"/>
        <v>39118.559999999998</v>
      </c>
      <c r="O1037" s="17">
        <f t="shared" si="84"/>
        <v>48647.439999999995</v>
      </c>
    </row>
    <row r="1038" spans="1:15" ht="15" customHeight="1">
      <c r="A1038" s="16">
        <v>1030</v>
      </c>
      <c r="B1038" s="16" t="s">
        <v>2189</v>
      </c>
      <c r="C1038" s="18" t="s">
        <v>1046</v>
      </c>
      <c r="D1038" s="21"/>
      <c r="E1038" s="21" t="s">
        <v>2308</v>
      </c>
      <c r="F1038" s="24"/>
      <c r="G1038" s="13">
        <v>155</v>
      </c>
      <c r="H1038" s="13">
        <v>193</v>
      </c>
      <c r="I1038" s="14">
        <v>390.79645782207268</v>
      </c>
      <c r="J1038" s="15"/>
      <c r="K1038" s="16">
        <f t="shared" si="80"/>
        <v>0</v>
      </c>
      <c r="L1038" s="16">
        <f t="shared" si="81"/>
        <v>390.79645782207268</v>
      </c>
      <c r="M1038" s="16">
        <f t="shared" si="82"/>
        <v>390.79</v>
      </c>
      <c r="N1038" s="17">
        <f t="shared" si="83"/>
        <v>60572.450000000004</v>
      </c>
      <c r="O1038" s="17">
        <f t="shared" si="84"/>
        <v>75422.47</v>
      </c>
    </row>
    <row r="1039" spans="1:15" ht="15" customHeight="1">
      <c r="A1039" s="16">
        <v>1031</v>
      </c>
      <c r="B1039" s="16" t="s">
        <v>2190</v>
      </c>
      <c r="C1039" s="18" t="s">
        <v>1047</v>
      </c>
      <c r="D1039" s="21"/>
      <c r="E1039" s="21" t="s">
        <v>2308</v>
      </c>
      <c r="F1039" s="24"/>
      <c r="G1039" s="13">
        <v>154</v>
      </c>
      <c r="H1039" s="13">
        <v>192</v>
      </c>
      <c r="I1039" s="14">
        <v>138435.49614648017</v>
      </c>
      <c r="J1039" s="15"/>
      <c r="K1039" s="16">
        <f t="shared" si="80"/>
        <v>0</v>
      </c>
      <c r="L1039" s="16">
        <f t="shared" si="81"/>
        <v>138435.49614648017</v>
      </c>
      <c r="M1039" s="16">
        <f t="shared" si="82"/>
        <v>138435.49</v>
      </c>
      <c r="N1039" s="17">
        <f t="shared" si="83"/>
        <v>21319065.459999997</v>
      </c>
      <c r="O1039" s="17">
        <f t="shared" si="84"/>
        <v>26579614.079999998</v>
      </c>
    </row>
    <row r="1040" spans="1:15" ht="15" customHeight="1">
      <c r="A1040" s="16">
        <v>1032</v>
      </c>
      <c r="B1040" s="16" t="s">
        <v>2191</v>
      </c>
      <c r="C1040" s="18" t="s">
        <v>1048</v>
      </c>
      <c r="D1040" s="21"/>
      <c r="E1040" s="21" t="s">
        <v>2308</v>
      </c>
      <c r="F1040" s="24"/>
      <c r="G1040" s="13">
        <v>154</v>
      </c>
      <c r="H1040" s="13">
        <v>191</v>
      </c>
      <c r="I1040" s="14">
        <v>1647.4618363340537</v>
      </c>
      <c r="J1040" s="15"/>
      <c r="K1040" s="16">
        <f t="shared" si="80"/>
        <v>0</v>
      </c>
      <c r="L1040" s="16">
        <f t="shared" si="81"/>
        <v>1647.4618363340537</v>
      </c>
      <c r="M1040" s="16">
        <f t="shared" si="82"/>
        <v>1647.46</v>
      </c>
      <c r="N1040" s="17">
        <f t="shared" si="83"/>
        <v>253708.84</v>
      </c>
      <c r="O1040" s="17">
        <f t="shared" si="84"/>
        <v>314664.86</v>
      </c>
    </row>
    <row r="1041" spans="1:15" ht="15" customHeight="1">
      <c r="A1041" s="16">
        <v>1033</v>
      </c>
      <c r="B1041" s="16" t="s">
        <v>2192</v>
      </c>
      <c r="C1041" s="18" t="s">
        <v>1049</v>
      </c>
      <c r="D1041" s="21"/>
      <c r="E1041" s="21" t="s">
        <v>2308</v>
      </c>
      <c r="F1041" s="24"/>
      <c r="G1041" s="13">
        <v>77</v>
      </c>
      <c r="H1041" s="13">
        <v>95</v>
      </c>
      <c r="I1041" s="14">
        <v>353.92092956519286</v>
      </c>
      <c r="J1041" s="15"/>
      <c r="K1041" s="16">
        <f t="shared" si="80"/>
        <v>0</v>
      </c>
      <c r="L1041" s="16">
        <f t="shared" si="81"/>
        <v>353.92092956519286</v>
      </c>
      <c r="M1041" s="16">
        <f t="shared" si="82"/>
        <v>353.92</v>
      </c>
      <c r="N1041" s="17">
        <f t="shared" si="83"/>
        <v>27251.84</v>
      </c>
      <c r="O1041" s="17">
        <f t="shared" si="84"/>
        <v>33622.400000000001</v>
      </c>
    </row>
    <row r="1042" spans="1:15" ht="15" customHeight="1">
      <c r="A1042" s="16">
        <v>1034</v>
      </c>
      <c r="B1042" s="16" t="s">
        <v>2193</v>
      </c>
      <c r="C1042" s="18" t="s">
        <v>1050</v>
      </c>
      <c r="D1042" s="21"/>
      <c r="E1042" s="21" t="s">
        <v>2308</v>
      </c>
      <c r="F1042" s="24"/>
      <c r="G1042" s="13">
        <v>151</v>
      </c>
      <c r="H1042" s="13">
        <v>188</v>
      </c>
      <c r="I1042" s="14">
        <v>2366.8371816422609</v>
      </c>
      <c r="J1042" s="15"/>
      <c r="K1042" s="16">
        <f t="shared" si="80"/>
        <v>0</v>
      </c>
      <c r="L1042" s="16">
        <f t="shared" si="81"/>
        <v>2366.8371816422609</v>
      </c>
      <c r="M1042" s="16">
        <f t="shared" si="82"/>
        <v>2366.83</v>
      </c>
      <c r="N1042" s="17">
        <f t="shared" si="83"/>
        <v>357391.33</v>
      </c>
      <c r="O1042" s="17">
        <f t="shared" si="84"/>
        <v>444964.04</v>
      </c>
    </row>
    <row r="1043" spans="1:15" ht="15" customHeight="1">
      <c r="A1043" s="16">
        <v>1035</v>
      </c>
      <c r="B1043" s="16" t="s">
        <v>2194</v>
      </c>
      <c r="C1043" s="18" t="s">
        <v>1051</v>
      </c>
      <c r="D1043" s="21"/>
      <c r="E1043" s="21" t="s">
        <v>2308</v>
      </c>
      <c r="F1043" s="24"/>
      <c r="G1043" s="13">
        <v>150</v>
      </c>
      <c r="H1043" s="13">
        <v>187</v>
      </c>
      <c r="I1043" s="14">
        <v>238.40792252653111</v>
      </c>
      <c r="J1043" s="15"/>
      <c r="K1043" s="16">
        <f t="shared" si="80"/>
        <v>0</v>
      </c>
      <c r="L1043" s="16">
        <f t="shared" si="81"/>
        <v>238.40792252653111</v>
      </c>
      <c r="M1043" s="16">
        <f t="shared" si="82"/>
        <v>238.4</v>
      </c>
      <c r="N1043" s="17">
        <f t="shared" si="83"/>
        <v>35760</v>
      </c>
      <c r="O1043" s="17">
        <f t="shared" si="84"/>
        <v>44580.800000000003</v>
      </c>
    </row>
    <row r="1044" spans="1:15" ht="15" customHeight="1">
      <c r="A1044" s="16">
        <v>1036</v>
      </c>
      <c r="B1044" s="16" t="s">
        <v>2195</v>
      </c>
      <c r="C1044" s="18" t="s">
        <v>1052</v>
      </c>
      <c r="D1044" s="21"/>
      <c r="E1044" s="21" t="s">
        <v>2308</v>
      </c>
      <c r="F1044" s="24"/>
      <c r="G1044" s="13">
        <v>149</v>
      </c>
      <c r="H1044" s="13">
        <v>186</v>
      </c>
      <c r="I1044" s="14">
        <v>2442.9140910521905</v>
      </c>
      <c r="J1044" s="15"/>
      <c r="K1044" s="16">
        <f t="shared" si="80"/>
        <v>0</v>
      </c>
      <c r="L1044" s="16">
        <f t="shared" si="81"/>
        <v>2442.9140910521905</v>
      </c>
      <c r="M1044" s="16">
        <f t="shared" si="82"/>
        <v>2442.91</v>
      </c>
      <c r="N1044" s="17">
        <f t="shared" si="83"/>
        <v>363993.58999999997</v>
      </c>
      <c r="O1044" s="17">
        <f t="shared" si="84"/>
        <v>454381.25999999995</v>
      </c>
    </row>
    <row r="1045" spans="1:15" ht="15" customHeight="1">
      <c r="A1045" s="16">
        <v>1037</v>
      </c>
      <c r="B1045" s="16" t="s">
        <v>2196</v>
      </c>
      <c r="C1045" s="18" t="s">
        <v>1053</v>
      </c>
      <c r="D1045" s="21"/>
      <c r="E1045" s="21" t="s">
        <v>2308</v>
      </c>
      <c r="F1045" s="24"/>
      <c r="G1045" s="13">
        <v>152</v>
      </c>
      <c r="H1045" s="13">
        <v>187</v>
      </c>
      <c r="I1045" s="14">
        <v>1460.6426308251926</v>
      </c>
      <c r="J1045" s="15"/>
      <c r="K1045" s="16">
        <f t="shared" si="80"/>
        <v>0</v>
      </c>
      <c r="L1045" s="16">
        <f t="shared" si="81"/>
        <v>1460.6426308251926</v>
      </c>
      <c r="M1045" s="16">
        <f t="shared" si="82"/>
        <v>1460.64</v>
      </c>
      <c r="N1045" s="17">
        <f t="shared" si="83"/>
        <v>222017.28000000003</v>
      </c>
      <c r="O1045" s="17">
        <f t="shared" si="84"/>
        <v>273139.68</v>
      </c>
    </row>
    <row r="1046" spans="1:15" ht="15" customHeight="1">
      <c r="A1046" s="16">
        <v>1038</v>
      </c>
      <c r="B1046" s="16" t="s">
        <v>2197</v>
      </c>
      <c r="C1046" s="18" t="s">
        <v>1054</v>
      </c>
      <c r="D1046" s="21"/>
      <c r="E1046" s="21" t="s">
        <v>2308</v>
      </c>
      <c r="F1046" s="24"/>
      <c r="G1046" s="13">
        <v>149</v>
      </c>
      <c r="H1046" s="13">
        <v>186</v>
      </c>
      <c r="I1046" s="14">
        <v>342.8233691178354</v>
      </c>
      <c r="J1046" s="15"/>
      <c r="K1046" s="16">
        <f t="shared" si="80"/>
        <v>0</v>
      </c>
      <c r="L1046" s="16">
        <f t="shared" si="81"/>
        <v>342.8233691178354</v>
      </c>
      <c r="M1046" s="16">
        <f t="shared" si="82"/>
        <v>342.82</v>
      </c>
      <c r="N1046" s="17">
        <f t="shared" si="83"/>
        <v>51080.18</v>
      </c>
      <c r="O1046" s="17">
        <f t="shared" si="84"/>
        <v>63764.52</v>
      </c>
    </row>
    <row r="1047" spans="1:15" ht="15" customHeight="1">
      <c r="A1047" s="16">
        <v>1039</v>
      </c>
      <c r="B1047" s="16" t="s">
        <v>2198</v>
      </c>
      <c r="C1047" s="18" t="s">
        <v>1055</v>
      </c>
      <c r="D1047" s="21"/>
      <c r="E1047" s="21" t="s">
        <v>2308</v>
      </c>
      <c r="F1047" s="24"/>
      <c r="G1047" s="13">
        <v>149</v>
      </c>
      <c r="H1047" s="13">
        <v>185</v>
      </c>
      <c r="I1047" s="14">
        <v>186.77098165612276</v>
      </c>
      <c r="J1047" s="15"/>
      <c r="K1047" s="16">
        <f t="shared" si="80"/>
        <v>0</v>
      </c>
      <c r="L1047" s="16">
        <f t="shared" si="81"/>
        <v>186.77098165612276</v>
      </c>
      <c r="M1047" s="16">
        <f t="shared" si="82"/>
        <v>186.77</v>
      </c>
      <c r="N1047" s="17">
        <f t="shared" si="83"/>
        <v>27828.730000000003</v>
      </c>
      <c r="O1047" s="17">
        <f t="shared" si="84"/>
        <v>34552.450000000004</v>
      </c>
    </row>
    <row r="1048" spans="1:15" ht="15" customHeight="1">
      <c r="A1048" s="16">
        <v>1040</v>
      </c>
      <c r="B1048" s="16" t="s">
        <v>2199</v>
      </c>
      <c r="C1048" s="18" t="s">
        <v>1056</v>
      </c>
      <c r="D1048" s="21"/>
      <c r="E1048" s="21" t="s">
        <v>2308</v>
      </c>
      <c r="F1048" s="24"/>
      <c r="G1048" s="13">
        <v>148</v>
      </c>
      <c r="H1048" s="13">
        <v>184</v>
      </c>
      <c r="I1048" s="14">
        <v>7397.3260925149698</v>
      </c>
      <c r="J1048" s="15"/>
      <c r="K1048" s="16">
        <f t="shared" si="80"/>
        <v>0</v>
      </c>
      <c r="L1048" s="16">
        <f t="shared" si="81"/>
        <v>7397.3260925149698</v>
      </c>
      <c r="M1048" s="16">
        <f t="shared" si="82"/>
        <v>7397.32</v>
      </c>
      <c r="N1048" s="17">
        <f t="shared" si="83"/>
        <v>1094803.3599999999</v>
      </c>
      <c r="O1048" s="17">
        <f t="shared" si="84"/>
        <v>1361106.88</v>
      </c>
    </row>
    <row r="1049" spans="1:15" ht="15" customHeight="1">
      <c r="A1049" s="16">
        <v>1041</v>
      </c>
      <c r="B1049" s="16" t="s">
        <v>2200</v>
      </c>
      <c r="C1049" s="18" t="s">
        <v>1057</v>
      </c>
      <c r="D1049" s="21"/>
      <c r="E1049" s="21" t="s">
        <v>2308</v>
      </c>
      <c r="F1049" s="24"/>
      <c r="G1049" s="13">
        <v>147</v>
      </c>
      <c r="H1049" s="13">
        <v>182</v>
      </c>
      <c r="I1049" s="14">
        <v>2385.7400874484993</v>
      </c>
      <c r="J1049" s="15"/>
      <c r="K1049" s="16">
        <f t="shared" si="80"/>
        <v>0</v>
      </c>
      <c r="L1049" s="16">
        <f t="shared" si="81"/>
        <v>2385.7400874484993</v>
      </c>
      <c r="M1049" s="16">
        <f t="shared" si="82"/>
        <v>2385.7399999999998</v>
      </c>
      <c r="N1049" s="17">
        <f t="shared" si="83"/>
        <v>350703.77999999997</v>
      </c>
      <c r="O1049" s="17">
        <f t="shared" si="84"/>
        <v>434204.67999999993</v>
      </c>
    </row>
    <row r="1050" spans="1:15" ht="15" customHeight="1">
      <c r="A1050" s="16">
        <v>1042</v>
      </c>
      <c r="B1050" s="16" t="s">
        <v>2201</v>
      </c>
      <c r="C1050" s="18" t="s">
        <v>1058</v>
      </c>
      <c r="D1050" s="21"/>
      <c r="E1050" s="21" t="s">
        <v>2308</v>
      </c>
      <c r="F1050" s="24"/>
      <c r="G1050" s="13">
        <v>145</v>
      </c>
      <c r="H1050" s="13">
        <v>181</v>
      </c>
      <c r="I1050" s="14">
        <v>216.37078246700017</v>
      </c>
      <c r="J1050" s="15"/>
      <c r="K1050" s="16">
        <f t="shared" si="80"/>
        <v>0</v>
      </c>
      <c r="L1050" s="16">
        <f t="shared" si="81"/>
        <v>216.37078246700017</v>
      </c>
      <c r="M1050" s="16">
        <f t="shared" si="82"/>
        <v>216.37</v>
      </c>
      <c r="N1050" s="17">
        <f t="shared" si="83"/>
        <v>31373.65</v>
      </c>
      <c r="O1050" s="17">
        <f t="shared" si="84"/>
        <v>39162.97</v>
      </c>
    </row>
    <row r="1051" spans="1:15" ht="15" customHeight="1">
      <c r="A1051" s="16">
        <v>1043</v>
      </c>
      <c r="B1051" s="16" t="s">
        <v>2202</v>
      </c>
      <c r="C1051" s="18" t="s">
        <v>1059</v>
      </c>
      <c r="D1051" s="21"/>
      <c r="E1051" s="21" t="s">
        <v>2308</v>
      </c>
      <c r="F1051" s="24"/>
      <c r="G1051" s="13">
        <v>145</v>
      </c>
      <c r="H1051" s="13">
        <v>181</v>
      </c>
      <c r="I1051" s="14">
        <v>410.07635414691595</v>
      </c>
      <c r="J1051" s="15"/>
      <c r="K1051" s="16">
        <f t="shared" si="80"/>
        <v>0</v>
      </c>
      <c r="L1051" s="16">
        <f t="shared" si="81"/>
        <v>410.07635414691595</v>
      </c>
      <c r="M1051" s="16">
        <f t="shared" si="82"/>
        <v>410.07</v>
      </c>
      <c r="N1051" s="17">
        <f t="shared" si="83"/>
        <v>59460.15</v>
      </c>
      <c r="O1051" s="17">
        <f t="shared" si="84"/>
        <v>74222.67</v>
      </c>
    </row>
    <row r="1052" spans="1:15" ht="15" customHeight="1">
      <c r="A1052" s="16">
        <v>1044</v>
      </c>
      <c r="B1052" s="16" t="s">
        <v>2203</v>
      </c>
      <c r="C1052" s="18" t="s">
        <v>1060</v>
      </c>
      <c r="D1052" s="21"/>
      <c r="E1052" s="21" t="s">
        <v>2308</v>
      </c>
      <c r="F1052" s="24"/>
      <c r="G1052" s="13">
        <v>145</v>
      </c>
      <c r="H1052" s="13">
        <v>181</v>
      </c>
      <c r="I1052" s="14">
        <v>125.3154366605591</v>
      </c>
      <c r="J1052" s="15"/>
      <c r="K1052" s="16">
        <f t="shared" si="80"/>
        <v>0</v>
      </c>
      <c r="L1052" s="16">
        <f t="shared" si="81"/>
        <v>125.3154366605591</v>
      </c>
      <c r="M1052" s="16">
        <f t="shared" si="82"/>
        <v>125.31</v>
      </c>
      <c r="N1052" s="17">
        <f t="shared" si="83"/>
        <v>18169.95</v>
      </c>
      <c r="O1052" s="17">
        <f t="shared" si="84"/>
        <v>22681.11</v>
      </c>
    </row>
    <row r="1053" spans="1:15" ht="15" customHeight="1">
      <c r="A1053" s="16">
        <v>1045</v>
      </c>
      <c r="B1053" s="16" t="s">
        <v>2204</v>
      </c>
      <c r="C1053" s="18" t="s">
        <v>1061</v>
      </c>
      <c r="D1053" s="21"/>
      <c r="E1053" s="21" t="s">
        <v>2308</v>
      </c>
      <c r="F1053" s="24"/>
      <c r="G1053" s="13">
        <v>146</v>
      </c>
      <c r="H1053" s="13">
        <v>181</v>
      </c>
      <c r="I1053" s="14">
        <v>2010.5681579136926</v>
      </c>
      <c r="J1053" s="15"/>
      <c r="K1053" s="16">
        <f t="shared" si="80"/>
        <v>0</v>
      </c>
      <c r="L1053" s="16">
        <f t="shared" si="81"/>
        <v>2010.5681579136926</v>
      </c>
      <c r="M1053" s="16">
        <f t="shared" si="82"/>
        <v>2010.56</v>
      </c>
      <c r="N1053" s="17">
        <f t="shared" si="83"/>
        <v>293541.76000000001</v>
      </c>
      <c r="O1053" s="17">
        <f t="shared" si="84"/>
        <v>363911.36</v>
      </c>
    </row>
    <row r="1054" spans="1:15" ht="15" customHeight="1">
      <c r="A1054" s="16">
        <v>1046</v>
      </c>
      <c r="B1054" s="16" t="s">
        <v>2205</v>
      </c>
      <c r="C1054" s="18" t="s">
        <v>1062</v>
      </c>
      <c r="D1054" s="21"/>
      <c r="E1054" s="21" t="s">
        <v>2308</v>
      </c>
      <c r="F1054" s="24"/>
      <c r="G1054" s="13">
        <v>145</v>
      </c>
      <c r="H1054" s="13">
        <v>180</v>
      </c>
      <c r="I1054" s="14">
        <v>5705.9082156247068</v>
      </c>
      <c r="J1054" s="15"/>
      <c r="K1054" s="16">
        <f t="shared" si="80"/>
        <v>0</v>
      </c>
      <c r="L1054" s="16">
        <f t="shared" si="81"/>
        <v>5705.9082156247068</v>
      </c>
      <c r="M1054" s="16">
        <f t="shared" si="82"/>
        <v>5705.9</v>
      </c>
      <c r="N1054" s="17">
        <f t="shared" si="83"/>
        <v>827355.5</v>
      </c>
      <c r="O1054" s="17">
        <f t="shared" si="84"/>
        <v>1027061.9999999999</v>
      </c>
    </row>
    <row r="1055" spans="1:15" ht="15" customHeight="1">
      <c r="A1055" s="16">
        <v>1047</v>
      </c>
      <c r="B1055" s="16" t="s">
        <v>2206</v>
      </c>
      <c r="C1055" s="18" t="s">
        <v>1063</v>
      </c>
      <c r="D1055" s="21"/>
      <c r="E1055" s="21" t="s">
        <v>2308</v>
      </c>
      <c r="F1055" s="24"/>
      <c r="G1055" s="13">
        <v>145</v>
      </c>
      <c r="H1055" s="13">
        <v>180</v>
      </c>
      <c r="I1055" s="14">
        <v>2472.0299452708055</v>
      </c>
      <c r="J1055" s="15"/>
      <c r="K1055" s="16">
        <f t="shared" si="80"/>
        <v>0</v>
      </c>
      <c r="L1055" s="16">
        <f t="shared" si="81"/>
        <v>2472.0299452708055</v>
      </c>
      <c r="M1055" s="16">
        <f t="shared" si="82"/>
        <v>2472.02</v>
      </c>
      <c r="N1055" s="17">
        <f t="shared" si="83"/>
        <v>358442.9</v>
      </c>
      <c r="O1055" s="17">
        <f t="shared" si="84"/>
        <v>444963.6</v>
      </c>
    </row>
    <row r="1056" spans="1:15" ht="15" customHeight="1">
      <c r="A1056" s="16">
        <v>1048</v>
      </c>
      <c r="B1056" s="16" t="s">
        <v>2207</v>
      </c>
      <c r="C1056" s="18" t="s">
        <v>1064</v>
      </c>
      <c r="D1056" s="21"/>
      <c r="E1056" s="21" t="s">
        <v>2308</v>
      </c>
      <c r="F1056" s="24"/>
      <c r="G1056" s="13">
        <v>140</v>
      </c>
      <c r="H1056" s="13">
        <v>174</v>
      </c>
      <c r="I1056" s="14">
        <v>1423.5391985282081</v>
      </c>
      <c r="J1056" s="15"/>
      <c r="K1056" s="16">
        <f t="shared" si="80"/>
        <v>0</v>
      </c>
      <c r="L1056" s="16">
        <f t="shared" si="81"/>
        <v>1423.5391985282081</v>
      </c>
      <c r="M1056" s="16">
        <f t="shared" si="82"/>
        <v>1423.53</v>
      </c>
      <c r="N1056" s="17">
        <f t="shared" si="83"/>
        <v>199294.19999999998</v>
      </c>
      <c r="O1056" s="17">
        <f t="shared" si="84"/>
        <v>247694.22</v>
      </c>
    </row>
    <row r="1057" spans="1:15" ht="15" customHeight="1">
      <c r="A1057" s="16">
        <v>1049</v>
      </c>
      <c r="B1057" s="16" t="s">
        <v>2208</v>
      </c>
      <c r="C1057" s="18" t="s">
        <v>1065</v>
      </c>
      <c r="D1057" s="21"/>
      <c r="E1057" s="21" t="s">
        <v>2308</v>
      </c>
      <c r="F1057" s="24"/>
      <c r="G1057" s="13">
        <v>139</v>
      </c>
      <c r="H1057" s="13">
        <v>173</v>
      </c>
      <c r="I1057" s="14">
        <v>253.18832148999709</v>
      </c>
      <c r="J1057" s="15"/>
      <c r="K1057" s="16">
        <f t="shared" si="80"/>
        <v>0</v>
      </c>
      <c r="L1057" s="16">
        <f t="shared" si="81"/>
        <v>253.18832148999709</v>
      </c>
      <c r="M1057" s="16">
        <f t="shared" si="82"/>
        <v>253.18</v>
      </c>
      <c r="N1057" s="17">
        <f t="shared" si="83"/>
        <v>35192.020000000004</v>
      </c>
      <c r="O1057" s="17">
        <f t="shared" si="84"/>
        <v>43800.14</v>
      </c>
    </row>
    <row r="1058" spans="1:15" ht="15" customHeight="1">
      <c r="A1058" s="16">
        <v>1050</v>
      </c>
      <c r="B1058" s="16" t="s">
        <v>2209</v>
      </c>
      <c r="C1058" s="18" t="s">
        <v>1066</v>
      </c>
      <c r="D1058" s="21"/>
      <c r="E1058" s="21" t="s">
        <v>2308</v>
      </c>
      <c r="F1058" s="24"/>
      <c r="G1058" s="13">
        <v>137</v>
      </c>
      <c r="H1058" s="13">
        <v>171</v>
      </c>
      <c r="I1058" s="14">
        <v>459.27432871071051</v>
      </c>
      <c r="J1058" s="15"/>
      <c r="K1058" s="16">
        <f t="shared" si="80"/>
        <v>0</v>
      </c>
      <c r="L1058" s="16">
        <f t="shared" si="81"/>
        <v>459.27432871071051</v>
      </c>
      <c r="M1058" s="16">
        <f t="shared" si="82"/>
        <v>459.27</v>
      </c>
      <c r="N1058" s="17">
        <f t="shared" si="83"/>
        <v>62919.99</v>
      </c>
      <c r="O1058" s="17">
        <f t="shared" si="84"/>
        <v>78535.17</v>
      </c>
    </row>
    <row r="1059" spans="1:15" ht="15" customHeight="1">
      <c r="A1059" s="16">
        <v>1051</v>
      </c>
      <c r="B1059" s="16" t="s">
        <v>2210</v>
      </c>
      <c r="C1059" s="18" t="s">
        <v>1067</v>
      </c>
      <c r="D1059" s="21"/>
      <c r="E1059" s="21" t="s">
        <v>2308</v>
      </c>
      <c r="F1059" s="24"/>
      <c r="G1059" s="13">
        <v>139</v>
      </c>
      <c r="H1059" s="13">
        <v>172</v>
      </c>
      <c r="I1059" s="14">
        <v>12386.576237256033</v>
      </c>
      <c r="J1059" s="15"/>
      <c r="K1059" s="16">
        <f t="shared" si="80"/>
        <v>0</v>
      </c>
      <c r="L1059" s="16">
        <f t="shared" si="81"/>
        <v>12386.576237256033</v>
      </c>
      <c r="M1059" s="16">
        <f t="shared" si="82"/>
        <v>12386.57</v>
      </c>
      <c r="N1059" s="17">
        <f t="shared" si="83"/>
        <v>1721733.23</v>
      </c>
      <c r="O1059" s="17">
        <f t="shared" si="84"/>
        <v>2130490.04</v>
      </c>
    </row>
    <row r="1060" spans="1:15" ht="15" customHeight="1">
      <c r="A1060" s="16">
        <v>1052</v>
      </c>
      <c r="B1060" s="16" t="s">
        <v>2211</v>
      </c>
      <c r="C1060" s="18" t="s">
        <v>1068</v>
      </c>
      <c r="D1060" s="21"/>
      <c r="E1060" s="21" t="s">
        <v>2308</v>
      </c>
      <c r="F1060" s="24"/>
      <c r="G1060" s="13">
        <v>139</v>
      </c>
      <c r="H1060" s="13">
        <v>172</v>
      </c>
      <c r="I1060" s="14">
        <v>7659.2980827468791</v>
      </c>
      <c r="J1060" s="15"/>
      <c r="K1060" s="16">
        <f t="shared" si="80"/>
        <v>0</v>
      </c>
      <c r="L1060" s="16">
        <f t="shared" si="81"/>
        <v>7659.2980827468791</v>
      </c>
      <c r="M1060" s="16">
        <f t="shared" si="82"/>
        <v>7659.29</v>
      </c>
      <c r="N1060" s="17">
        <f t="shared" si="83"/>
        <v>1064641.31</v>
      </c>
      <c r="O1060" s="17">
        <f t="shared" si="84"/>
        <v>1317397.8799999999</v>
      </c>
    </row>
    <row r="1061" spans="1:15" ht="15" customHeight="1">
      <c r="A1061" s="16">
        <v>1053</v>
      </c>
      <c r="B1061" s="16" t="s">
        <v>2212</v>
      </c>
      <c r="C1061" s="18" t="s">
        <v>1069</v>
      </c>
      <c r="D1061" s="21"/>
      <c r="E1061" s="21" t="s">
        <v>2308</v>
      </c>
      <c r="F1061" s="24"/>
      <c r="G1061" s="13">
        <v>137</v>
      </c>
      <c r="H1061" s="13">
        <v>170</v>
      </c>
      <c r="I1061" s="14">
        <v>1558.2862878500614</v>
      </c>
      <c r="J1061" s="15"/>
      <c r="K1061" s="16">
        <f t="shared" si="80"/>
        <v>0</v>
      </c>
      <c r="L1061" s="16">
        <f t="shared" si="81"/>
        <v>1558.2862878500614</v>
      </c>
      <c r="M1061" s="16">
        <f t="shared" si="82"/>
        <v>1558.28</v>
      </c>
      <c r="N1061" s="17">
        <f t="shared" si="83"/>
        <v>213484.36</v>
      </c>
      <c r="O1061" s="17">
        <f t="shared" si="84"/>
        <v>264907.59999999998</v>
      </c>
    </row>
    <row r="1062" spans="1:15" ht="15" customHeight="1">
      <c r="A1062" s="16">
        <v>1054</v>
      </c>
      <c r="B1062" s="16" t="s">
        <v>2213</v>
      </c>
      <c r="C1062" s="18" t="s">
        <v>1070</v>
      </c>
      <c r="D1062" s="21"/>
      <c r="E1062" s="21" t="s">
        <v>2308</v>
      </c>
      <c r="F1062" s="24"/>
      <c r="G1062" s="13">
        <v>136</v>
      </c>
      <c r="H1062" s="13">
        <v>170</v>
      </c>
      <c r="I1062" s="14">
        <v>4113.6875340030711</v>
      </c>
      <c r="J1062" s="15"/>
      <c r="K1062" s="16">
        <f t="shared" si="80"/>
        <v>0</v>
      </c>
      <c r="L1062" s="16">
        <f t="shared" si="81"/>
        <v>4113.6875340030711</v>
      </c>
      <c r="M1062" s="16">
        <f t="shared" si="82"/>
        <v>4113.68</v>
      </c>
      <c r="N1062" s="17">
        <f t="shared" si="83"/>
        <v>559460.48</v>
      </c>
      <c r="O1062" s="17">
        <f t="shared" si="84"/>
        <v>699325.60000000009</v>
      </c>
    </row>
    <row r="1063" spans="1:15" ht="15" customHeight="1">
      <c r="A1063" s="16">
        <v>1055</v>
      </c>
      <c r="B1063" s="16" t="s">
        <v>2214</v>
      </c>
      <c r="C1063" s="18" t="s">
        <v>1071</v>
      </c>
      <c r="D1063" s="21"/>
      <c r="E1063" s="21" t="s">
        <v>2308</v>
      </c>
      <c r="F1063" s="24"/>
      <c r="G1063" s="13">
        <v>138</v>
      </c>
      <c r="H1063" s="13">
        <v>171</v>
      </c>
      <c r="I1063" s="14">
        <v>1781.1964276174797</v>
      </c>
      <c r="J1063" s="15"/>
      <c r="K1063" s="16">
        <f t="shared" si="80"/>
        <v>0</v>
      </c>
      <c r="L1063" s="16">
        <f t="shared" si="81"/>
        <v>1781.1964276174797</v>
      </c>
      <c r="M1063" s="16">
        <f t="shared" si="82"/>
        <v>1781.19</v>
      </c>
      <c r="N1063" s="17">
        <f t="shared" si="83"/>
        <v>245804.22</v>
      </c>
      <c r="O1063" s="17">
        <f t="shared" si="84"/>
        <v>304583.49</v>
      </c>
    </row>
    <row r="1064" spans="1:15" ht="15" customHeight="1">
      <c r="A1064" s="16">
        <v>1056</v>
      </c>
      <c r="B1064" s="16" t="s">
        <v>2215</v>
      </c>
      <c r="C1064" s="18" t="s">
        <v>1072</v>
      </c>
      <c r="D1064" s="21"/>
      <c r="E1064" s="21" t="s">
        <v>2308</v>
      </c>
      <c r="F1064" s="24"/>
      <c r="G1064" s="13">
        <v>135</v>
      </c>
      <c r="H1064" s="13">
        <v>168</v>
      </c>
      <c r="I1064" s="14">
        <v>2357.8366258042934</v>
      </c>
      <c r="J1064" s="15"/>
      <c r="K1064" s="16">
        <f t="shared" si="80"/>
        <v>0</v>
      </c>
      <c r="L1064" s="16">
        <f t="shared" si="81"/>
        <v>2357.8366258042934</v>
      </c>
      <c r="M1064" s="16">
        <f t="shared" si="82"/>
        <v>2357.83</v>
      </c>
      <c r="N1064" s="17">
        <f t="shared" si="83"/>
        <v>318307.05</v>
      </c>
      <c r="O1064" s="17">
        <f t="shared" si="84"/>
        <v>396115.44</v>
      </c>
    </row>
    <row r="1065" spans="1:15" ht="15" customHeight="1">
      <c r="A1065" s="16">
        <v>1057</v>
      </c>
      <c r="B1065" s="16" t="s">
        <v>2216</v>
      </c>
      <c r="C1065" s="18" t="s">
        <v>1073</v>
      </c>
      <c r="D1065" s="21"/>
      <c r="E1065" s="21" t="s">
        <v>2308</v>
      </c>
      <c r="F1065" s="24"/>
      <c r="G1065" s="13">
        <v>135</v>
      </c>
      <c r="H1065" s="13">
        <v>167</v>
      </c>
      <c r="I1065" s="14">
        <v>1423.5391985282081</v>
      </c>
      <c r="J1065" s="15"/>
      <c r="K1065" s="16">
        <f t="shared" si="80"/>
        <v>0</v>
      </c>
      <c r="L1065" s="16">
        <f t="shared" si="81"/>
        <v>1423.5391985282081</v>
      </c>
      <c r="M1065" s="16">
        <f t="shared" si="82"/>
        <v>1423.53</v>
      </c>
      <c r="N1065" s="17">
        <f t="shared" si="83"/>
        <v>192176.55</v>
      </c>
      <c r="O1065" s="17">
        <f t="shared" si="84"/>
        <v>237729.51</v>
      </c>
    </row>
    <row r="1066" spans="1:15" ht="15" customHeight="1">
      <c r="A1066" s="16">
        <v>1058</v>
      </c>
      <c r="B1066" s="16" t="s">
        <v>2217</v>
      </c>
      <c r="C1066" s="18" t="s">
        <v>1074</v>
      </c>
      <c r="D1066" s="21"/>
      <c r="E1066" s="21" t="s">
        <v>2308</v>
      </c>
      <c r="F1066" s="24"/>
      <c r="G1066" s="13">
        <v>136</v>
      </c>
      <c r="H1066" s="13">
        <v>167</v>
      </c>
      <c r="I1066" s="14">
        <v>244.1284321032677</v>
      </c>
      <c r="J1066" s="15"/>
      <c r="K1066" s="16">
        <f t="shared" si="80"/>
        <v>0</v>
      </c>
      <c r="L1066" s="16">
        <f t="shared" si="81"/>
        <v>244.1284321032677</v>
      </c>
      <c r="M1066" s="16">
        <f t="shared" si="82"/>
        <v>244.12</v>
      </c>
      <c r="N1066" s="17">
        <f t="shared" si="83"/>
        <v>33200.32</v>
      </c>
      <c r="O1066" s="17">
        <f t="shared" si="84"/>
        <v>40768.04</v>
      </c>
    </row>
    <row r="1067" spans="1:15" ht="15" customHeight="1">
      <c r="A1067" s="16">
        <v>1059</v>
      </c>
      <c r="B1067" s="16" t="s">
        <v>2218</v>
      </c>
      <c r="C1067" s="18" t="s">
        <v>1075</v>
      </c>
      <c r="D1067" s="21"/>
      <c r="E1067" s="21" t="s">
        <v>2308</v>
      </c>
      <c r="F1067" s="24"/>
      <c r="G1067" s="13">
        <v>132</v>
      </c>
      <c r="H1067" s="13">
        <v>164</v>
      </c>
      <c r="I1067" s="14">
        <v>5829.9110305564272</v>
      </c>
      <c r="J1067" s="15"/>
      <c r="K1067" s="16">
        <f t="shared" si="80"/>
        <v>0</v>
      </c>
      <c r="L1067" s="16">
        <f t="shared" si="81"/>
        <v>5829.9110305564272</v>
      </c>
      <c r="M1067" s="16">
        <f t="shared" si="82"/>
        <v>5829.91</v>
      </c>
      <c r="N1067" s="17">
        <f t="shared" si="83"/>
        <v>769548.12</v>
      </c>
      <c r="O1067" s="17">
        <f t="shared" si="84"/>
        <v>956105.24</v>
      </c>
    </row>
    <row r="1068" spans="1:15" ht="15" customHeight="1">
      <c r="A1068" s="16">
        <v>1060</v>
      </c>
      <c r="B1068" s="16" t="s">
        <v>2219</v>
      </c>
      <c r="C1068" s="18" t="s">
        <v>1076</v>
      </c>
      <c r="D1068" s="21"/>
      <c r="E1068" s="21" t="s">
        <v>2308</v>
      </c>
      <c r="F1068" s="24"/>
      <c r="G1068" s="13">
        <v>132</v>
      </c>
      <c r="H1068" s="13">
        <v>164</v>
      </c>
      <c r="I1068" s="14">
        <v>785.86554899677435</v>
      </c>
      <c r="J1068" s="15"/>
      <c r="K1068" s="16">
        <f t="shared" si="80"/>
        <v>0</v>
      </c>
      <c r="L1068" s="16">
        <f t="shared" si="81"/>
        <v>785.86554899677435</v>
      </c>
      <c r="M1068" s="16">
        <f t="shared" si="82"/>
        <v>785.86</v>
      </c>
      <c r="N1068" s="17">
        <f t="shared" si="83"/>
        <v>103733.52</v>
      </c>
      <c r="O1068" s="17">
        <f t="shared" si="84"/>
        <v>128881.04000000001</v>
      </c>
    </row>
    <row r="1069" spans="1:15" ht="15" customHeight="1">
      <c r="A1069" s="16">
        <v>1061</v>
      </c>
      <c r="B1069" s="16" t="s">
        <v>2220</v>
      </c>
      <c r="C1069" s="18" t="s">
        <v>1077</v>
      </c>
      <c r="D1069" s="21"/>
      <c r="E1069" s="21" t="s">
        <v>2308</v>
      </c>
      <c r="F1069" s="24"/>
      <c r="G1069" s="13">
        <v>131</v>
      </c>
      <c r="H1069" s="13">
        <v>162</v>
      </c>
      <c r="I1069" s="14">
        <v>1423.5391985282081</v>
      </c>
      <c r="J1069" s="15"/>
      <c r="K1069" s="16">
        <f t="shared" si="80"/>
        <v>0</v>
      </c>
      <c r="L1069" s="16">
        <f t="shared" si="81"/>
        <v>1423.5391985282081</v>
      </c>
      <c r="M1069" s="16">
        <f t="shared" si="82"/>
        <v>1423.53</v>
      </c>
      <c r="N1069" s="17">
        <f t="shared" si="83"/>
        <v>186482.43</v>
      </c>
      <c r="O1069" s="17">
        <f t="shared" si="84"/>
        <v>230611.86</v>
      </c>
    </row>
    <row r="1070" spans="1:15" ht="15" customHeight="1">
      <c r="A1070" s="16">
        <v>1062</v>
      </c>
      <c r="B1070" s="16" t="s">
        <v>2221</v>
      </c>
      <c r="C1070" s="18" t="s">
        <v>1078</v>
      </c>
      <c r="D1070" s="21"/>
      <c r="E1070" s="21" t="s">
        <v>2308</v>
      </c>
      <c r="F1070" s="24"/>
      <c r="G1070" s="13">
        <v>131</v>
      </c>
      <c r="H1070" s="13">
        <v>162</v>
      </c>
      <c r="I1070" s="14">
        <v>5872.4940399904599</v>
      </c>
      <c r="J1070" s="15"/>
      <c r="K1070" s="16">
        <f t="shared" si="80"/>
        <v>0</v>
      </c>
      <c r="L1070" s="16">
        <f t="shared" si="81"/>
        <v>5872.4940399904599</v>
      </c>
      <c r="M1070" s="16">
        <f t="shared" si="82"/>
        <v>5872.49</v>
      </c>
      <c r="N1070" s="17">
        <f t="shared" si="83"/>
        <v>769296.19</v>
      </c>
      <c r="O1070" s="17">
        <f t="shared" si="84"/>
        <v>951343.38</v>
      </c>
    </row>
    <row r="1071" spans="1:15" ht="15" customHeight="1">
      <c r="A1071" s="16">
        <v>1063</v>
      </c>
      <c r="B1071" s="16" t="s">
        <v>2222</v>
      </c>
      <c r="C1071" s="18" t="s">
        <v>1079</v>
      </c>
      <c r="D1071" s="21"/>
      <c r="E1071" s="21" t="s">
        <v>2308</v>
      </c>
      <c r="F1071" s="24"/>
      <c r="G1071" s="13">
        <v>130</v>
      </c>
      <c r="H1071" s="13">
        <v>161</v>
      </c>
      <c r="I1071" s="14">
        <v>2239.6314584214597</v>
      </c>
      <c r="J1071" s="15"/>
      <c r="K1071" s="16">
        <f t="shared" si="80"/>
        <v>0</v>
      </c>
      <c r="L1071" s="16">
        <f t="shared" si="81"/>
        <v>2239.6314584214597</v>
      </c>
      <c r="M1071" s="16">
        <f t="shared" si="82"/>
        <v>2239.63</v>
      </c>
      <c r="N1071" s="17">
        <f t="shared" si="83"/>
        <v>291151.90000000002</v>
      </c>
      <c r="O1071" s="17">
        <f t="shared" si="84"/>
        <v>360580.43</v>
      </c>
    </row>
    <row r="1072" spans="1:15" ht="15" customHeight="1">
      <c r="A1072" s="16">
        <v>1064</v>
      </c>
      <c r="B1072" s="16" t="s">
        <v>2223</v>
      </c>
      <c r="C1072" s="18" t="s">
        <v>1080</v>
      </c>
      <c r="D1072" s="21"/>
      <c r="E1072" s="21" t="s">
        <v>2308</v>
      </c>
      <c r="F1072" s="24"/>
      <c r="G1072" s="13">
        <v>129</v>
      </c>
      <c r="H1072" s="13">
        <v>161</v>
      </c>
      <c r="I1072" s="14">
        <v>3711.7995900511487</v>
      </c>
      <c r="J1072" s="15"/>
      <c r="K1072" s="16">
        <f t="shared" si="80"/>
        <v>0</v>
      </c>
      <c r="L1072" s="16">
        <f t="shared" si="81"/>
        <v>3711.7995900511487</v>
      </c>
      <c r="M1072" s="16">
        <f t="shared" si="82"/>
        <v>3711.79</v>
      </c>
      <c r="N1072" s="17">
        <f t="shared" si="83"/>
        <v>478820.91</v>
      </c>
      <c r="O1072" s="17">
        <f t="shared" si="84"/>
        <v>597598.18999999994</v>
      </c>
    </row>
    <row r="1073" spans="1:15" ht="15" customHeight="1">
      <c r="A1073" s="16">
        <v>1065</v>
      </c>
      <c r="B1073" s="16" t="s">
        <v>2224</v>
      </c>
      <c r="C1073" s="18" t="s">
        <v>1081</v>
      </c>
      <c r="D1073" s="21"/>
      <c r="E1073" s="21" t="s">
        <v>2308</v>
      </c>
      <c r="F1073" s="24"/>
      <c r="G1073" s="13">
        <v>126</v>
      </c>
      <c r="H1073" s="13">
        <v>157</v>
      </c>
      <c r="I1073" s="14">
        <v>8044.2112305348573</v>
      </c>
      <c r="J1073" s="15"/>
      <c r="K1073" s="16">
        <f t="shared" si="80"/>
        <v>0</v>
      </c>
      <c r="L1073" s="16">
        <f t="shared" si="81"/>
        <v>8044.2112305348573</v>
      </c>
      <c r="M1073" s="16">
        <f t="shared" si="82"/>
        <v>8044.21</v>
      </c>
      <c r="N1073" s="17">
        <f t="shared" si="83"/>
        <v>1013570.46</v>
      </c>
      <c r="O1073" s="17">
        <f t="shared" si="84"/>
        <v>1262940.97</v>
      </c>
    </row>
    <row r="1074" spans="1:15" ht="15" customHeight="1">
      <c r="A1074" s="16">
        <v>1066</v>
      </c>
      <c r="B1074" s="16" t="s">
        <v>2225</v>
      </c>
      <c r="C1074" s="18" t="s">
        <v>1082</v>
      </c>
      <c r="D1074" s="21"/>
      <c r="E1074" s="21" t="s">
        <v>2308</v>
      </c>
      <c r="F1074" s="24"/>
      <c r="G1074" s="13">
        <v>125</v>
      </c>
      <c r="H1074" s="13">
        <v>156</v>
      </c>
      <c r="I1074" s="14">
        <v>3599.4765922526876</v>
      </c>
      <c r="J1074" s="15"/>
      <c r="K1074" s="16">
        <f t="shared" si="80"/>
        <v>0</v>
      </c>
      <c r="L1074" s="16">
        <f t="shared" si="81"/>
        <v>3599.4765922526876</v>
      </c>
      <c r="M1074" s="16">
        <f t="shared" si="82"/>
        <v>3599.47</v>
      </c>
      <c r="N1074" s="17">
        <f t="shared" si="83"/>
        <v>449933.75</v>
      </c>
      <c r="O1074" s="17">
        <f t="shared" si="84"/>
        <v>561517.31999999995</v>
      </c>
    </row>
    <row r="1075" spans="1:15" ht="15" customHeight="1">
      <c r="A1075" s="16">
        <v>1067</v>
      </c>
      <c r="B1075" s="16" t="s">
        <v>2226</v>
      </c>
      <c r="C1075" s="18" t="s">
        <v>1083</v>
      </c>
      <c r="D1075" s="21"/>
      <c r="E1075" s="21" t="s">
        <v>2308</v>
      </c>
      <c r="F1075" s="24"/>
      <c r="G1075" s="13">
        <v>126</v>
      </c>
      <c r="H1075" s="13">
        <v>157</v>
      </c>
      <c r="I1075" s="14">
        <v>595.73818254312027</v>
      </c>
      <c r="J1075" s="15"/>
      <c r="K1075" s="16">
        <f t="shared" si="80"/>
        <v>0</v>
      </c>
      <c r="L1075" s="16">
        <f t="shared" si="81"/>
        <v>595.73818254312027</v>
      </c>
      <c r="M1075" s="16">
        <f t="shared" si="82"/>
        <v>595.73</v>
      </c>
      <c r="N1075" s="17">
        <f t="shared" si="83"/>
        <v>75061.98</v>
      </c>
      <c r="O1075" s="17">
        <f t="shared" si="84"/>
        <v>93529.61</v>
      </c>
    </row>
    <row r="1076" spans="1:15" ht="15" customHeight="1">
      <c r="A1076" s="16">
        <v>1068</v>
      </c>
      <c r="B1076" s="16" t="s">
        <v>2227</v>
      </c>
      <c r="C1076" s="18" t="s">
        <v>1084</v>
      </c>
      <c r="D1076" s="21"/>
      <c r="E1076" s="21" t="s">
        <v>2308</v>
      </c>
      <c r="F1076" s="24"/>
      <c r="G1076" s="13">
        <v>124</v>
      </c>
      <c r="H1076" s="13">
        <v>155</v>
      </c>
      <c r="I1076" s="14">
        <v>19243.903987434296</v>
      </c>
      <c r="J1076" s="15"/>
      <c r="K1076" s="16">
        <f t="shared" si="80"/>
        <v>0</v>
      </c>
      <c r="L1076" s="16">
        <f t="shared" si="81"/>
        <v>19243.903987434296</v>
      </c>
      <c r="M1076" s="16">
        <f t="shared" si="82"/>
        <v>19243.900000000001</v>
      </c>
      <c r="N1076" s="17">
        <f t="shared" si="83"/>
        <v>2386243.6</v>
      </c>
      <c r="O1076" s="17">
        <f t="shared" si="84"/>
        <v>2982804.5</v>
      </c>
    </row>
    <row r="1077" spans="1:15" ht="15" customHeight="1">
      <c r="A1077" s="16">
        <v>1069</v>
      </c>
      <c r="B1077" s="16" t="s">
        <v>2228</v>
      </c>
      <c r="C1077" s="18" t="s">
        <v>1085</v>
      </c>
      <c r="D1077" s="21"/>
      <c r="E1077" s="21" t="s">
        <v>2308</v>
      </c>
      <c r="F1077" s="24"/>
      <c r="G1077" s="13">
        <v>123</v>
      </c>
      <c r="H1077" s="13">
        <v>153</v>
      </c>
      <c r="I1077" s="14">
        <v>5800.0494742774681</v>
      </c>
      <c r="J1077" s="15"/>
      <c r="K1077" s="16">
        <f t="shared" si="80"/>
        <v>0</v>
      </c>
      <c r="L1077" s="16">
        <f t="shared" si="81"/>
        <v>5800.0494742774681</v>
      </c>
      <c r="M1077" s="16">
        <f t="shared" si="82"/>
        <v>5800.04</v>
      </c>
      <c r="N1077" s="17">
        <f t="shared" si="83"/>
        <v>713404.92</v>
      </c>
      <c r="O1077" s="17">
        <f t="shared" si="84"/>
        <v>887406.12</v>
      </c>
    </row>
    <row r="1078" spans="1:15" ht="15" customHeight="1">
      <c r="A1078" s="16">
        <v>1070</v>
      </c>
      <c r="B1078" s="16" t="s">
        <v>2229</v>
      </c>
      <c r="C1078" s="18" t="s">
        <v>1086</v>
      </c>
      <c r="D1078" s="21"/>
      <c r="E1078" s="21" t="s">
        <v>2308</v>
      </c>
      <c r="F1078" s="24"/>
      <c r="G1078" s="13">
        <v>123</v>
      </c>
      <c r="H1078" s="13">
        <v>152</v>
      </c>
      <c r="I1078" s="14">
        <v>1742.1738179807678</v>
      </c>
      <c r="J1078" s="15"/>
      <c r="K1078" s="16">
        <f t="shared" si="80"/>
        <v>0</v>
      </c>
      <c r="L1078" s="16">
        <f t="shared" si="81"/>
        <v>1742.1738179807678</v>
      </c>
      <c r="M1078" s="16">
        <f t="shared" si="82"/>
        <v>1742.17</v>
      </c>
      <c r="N1078" s="17">
        <f t="shared" si="83"/>
        <v>214286.91</v>
      </c>
      <c r="O1078" s="17">
        <f t="shared" si="84"/>
        <v>264809.84000000003</v>
      </c>
    </row>
    <row r="1079" spans="1:15" ht="15" customHeight="1">
      <c r="A1079" s="16">
        <v>1071</v>
      </c>
      <c r="B1079" s="16" t="s">
        <v>2230</v>
      </c>
      <c r="C1079" s="18" t="s">
        <v>1087</v>
      </c>
      <c r="D1079" s="21"/>
      <c r="E1079" s="21" t="s">
        <v>2308</v>
      </c>
      <c r="F1079" s="24"/>
      <c r="G1079" s="13">
        <v>122</v>
      </c>
      <c r="H1079" s="13">
        <v>151</v>
      </c>
      <c r="I1079" s="14">
        <v>12386.576237256033</v>
      </c>
      <c r="J1079" s="15"/>
      <c r="K1079" s="16">
        <f t="shared" si="80"/>
        <v>0</v>
      </c>
      <c r="L1079" s="16">
        <f t="shared" si="81"/>
        <v>12386.576237256033</v>
      </c>
      <c r="M1079" s="16">
        <f t="shared" si="82"/>
        <v>12386.57</v>
      </c>
      <c r="N1079" s="17">
        <f t="shared" si="83"/>
        <v>1511161.54</v>
      </c>
      <c r="O1079" s="17">
        <f t="shared" si="84"/>
        <v>1870372.07</v>
      </c>
    </row>
    <row r="1080" spans="1:15" ht="15" customHeight="1">
      <c r="A1080" s="16">
        <v>1072</v>
      </c>
      <c r="B1080" s="16" t="s">
        <v>2231</v>
      </c>
      <c r="C1080" s="18" t="s">
        <v>1088</v>
      </c>
      <c r="D1080" s="21"/>
      <c r="E1080" s="21" t="s">
        <v>2308</v>
      </c>
      <c r="F1080" s="24"/>
      <c r="G1080" s="13">
        <v>121</v>
      </c>
      <c r="H1080" s="13">
        <v>150</v>
      </c>
      <c r="I1080" s="14">
        <v>397.43205995888718</v>
      </c>
      <c r="J1080" s="15"/>
      <c r="K1080" s="16">
        <f t="shared" si="80"/>
        <v>0</v>
      </c>
      <c r="L1080" s="16">
        <f t="shared" si="81"/>
        <v>397.43205995888718</v>
      </c>
      <c r="M1080" s="16">
        <f t="shared" si="82"/>
        <v>397.43</v>
      </c>
      <c r="N1080" s="17">
        <f t="shared" si="83"/>
        <v>48089.03</v>
      </c>
      <c r="O1080" s="17">
        <f t="shared" si="84"/>
        <v>59614.5</v>
      </c>
    </row>
    <row r="1081" spans="1:15" ht="15" customHeight="1">
      <c r="A1081" s="16">
        <v>1073</v>
      </c>
      <c r="B1081" s="16" t="s">
        <v>2232</v>
      </c>
      <c r="C1081" s="18" t="s">
        <v>1089</v>
      </c>
      <c r="D1081" s="21"/>
      <c r="E1081" s="21" t="s">
        <v>2308</v>
      </c>
      <c r="F1081" s="24"/>
      <c r="G1081" s="13">
        <v>120</v>
      </c>
      <c r="H1081" s="13">
        <v>150</v>
      </c>
      <c r="I1081" s="14">
        <v>117.76264838736166</v>
      </c>
      <c r="J1081" s="15"/>
      <c r="K1081" s="16">
        <f t="shared" si="80"/>
        <v>0</v>
      </c>
      <c r="L1081" s="16">
        <f t="shared" si="81"/>
        <v>117.76264838736166</v>
      </c>
      <c r="M1081" s="16">
        <f t="shared" si="82"/>
        <v>117.76</v>
      </c>
      <c r="N1081" s="17">
        <f t="shared" si="83"/>
        <v>14131.2</v>
      </c>
      <c r="O1081" s="17">
        <f t="shared" si="84"/>
        <v>17664</v>
      </c>
    </row>
    <row r="1082" spans="1:15" ht="15" customHeight="1">
      <c r="A1082" s="16">
        <v>1074</v>
      </c>
      <c r="B1082" s="16" t="s">
        <v>2233</v>
      </c>
      <c r="C1082" s="18" t="s">
        <v>1090</v>
      </c>
      <c r="D1082" s="21"/>
      <c r="E1082" s="21" t="s">
        <v>2308</v>
      </c>
      <c r="F1082" s="24"/>
      <c r="G1082" s="13">
        <v>119</v>
      </c>
      <c r="H1082" s="13">
        <v>148</v>
      </c>
      <c r="I1082" s="14">
        <v>4526.7730565608681</v>
      </c>
      <c r="J1082" s="15"/>
      <c r="K1082" s="16">
        <f t="shared" si="80"/>
        <v>0</v>
      </c>
      <c r="L1082" s="16">
        <f t="shared" si="81"/>
        <v>4526.7730565608681</v>
      </c>
      <c r="M1082" s="16">
        <f t="shared" si="82"/>
        <v>4526.7700000000004</v>
      </c>
      <c r="N1082" s="17">
        <f t="shared" si="83"/>
        <v>538685.63</v>
      </c>
      <c r="O1082" s="17">
        <f t="shared" si="84"/>
        <v>669961.96000000008</v>
      </c>
    </row>
    <row r="1083" spans="1:15" ht="15" customHeight="1">
      <c r="A1083" s="16">
        <v>1075</v>
      </c>
      <c r="B1083" s="16" t="s">
        <v>2234</v>
      </c>
      <c r="C1083" s="18" t="s">
        <v>1091</v>
      </c>
      <c r="D1083" s="21"/>
      <c r="E1083" s="21" t="s">
        <v>2308</v>
      </c>
      <c r="F1083" s="24"/>
      <c r="G1083" s="13">
        <v>117</v>
      </c>
      <c r="H1083" s="13">
        <v>145</v>
      </c>
      <c r="I1083" s="14">
        <v>5872.4940399904599</v>
      </c>
      <c r="J1083" s="15"/>
      <c r="K1083" s="16">
        <f t="shared" si="80"/>
        <v>0</v>
      </c>
      <c r="L1083" s="16">
        <f t="shared" si="81"/>
        <v>5872.4940399904599</v>
      </c>
      <c r="M1083" s="16">
        <f t="shared" si="82"/>
        <v>5872.49</v>
      </c>
      <c r="N1083" s="17">
        <f t="shared" si="83"/>
        <v>687081.33</v>
      </c>
      <c r="O1083" s="17">
        <f t="shared" si="84"/>
        <v>851511.04999999993</v>
      </c>
    </row>
    <row r="1084" spans="1:15" ht="15" customHeight="1">
      <c r="A1084" s="16">
        <v>1076</v>
      </c>
      <c r="B1084" s="16" t="s">
        <v>2235</v>
      </c>
      <c r="C1084" s="18" t="s">
        <v>1092</v>
      </c>
      <c r="D1084" s="21"/>
      <c r="E1084" s="21" t="s">
        <v>2308</v>
      </c>
      <c r="F1084" s="24"/>
      <c r="G1084" s="13">
        <v>115</v>
      </c>
      <c r="H1084" s="13">
        <v>143</v>
      </c>
      <c r="I1084" s="14">
        <v>360.89753578450291</v>
      </c>
      <c r="J1084" s="15"/>
      <c r="K1084" s="16">
        <f t="shared" si="80"/>
        <v>0</v>
      </c>
      <c r="L1084" s="16">
        <f t="shared" si="81"/>
        <v>360.89753578450291</v>
      </c>
      <c r="M1084" s="16">
        <f t="shared" si="82"/>
        <v>360.89</v>
      </c>
      <c r="N1084" s="17">
        <f t="shared" si="83"/>
        <v>41502.35</v>
      </c>
      <c r="O1084" s="17">
        <f t="shared" si="84"/>
        <v>51607.27</v>
      </c>
    </row>
    <row r="1085" spans="1:15" ht="15" customHeight="1">
      <c r="A1085" s="16">
        <v>1077</v>
      </c>
      <c r="B1085" s="16" t="s">
        <v>2236</v>
      </c>
      <c r="C1085" s="18" t="s">
        <v>1093</v>
      </c>
      <c r="D1085" s="21"/>
      <c r="E1085" s="21" t="s">
        <v>2308</v>
      </c>
      <c r="F1085" s="24"/>
      <c r="G1085" s="13">
        <v>114</v>
      </c>
      <c r="H1085" s="13">
        <v>142</v>
      </c>
      <c r="I1085" s="14">
        <v>317.99648825314245</v>
      </c>
      <c r="J1085" s="15"/>
      <c r="K1085" s="16">
        <f t="shared" si="80"/>
        <v>0</v>
      </c>
      <c r="L1085" s="16">
        <f t="shared" si="81"/>
        <v>317.99648825314245</v>
      </c>
      <c r="M1085" s="16">
        <f t="shared" si="82"/>
        <v>317.99</v>
      </c>
      <c r="N1085" s="17">
        <f t="shared" si="83"/>
        <v>36250.86</v>
      </c>
      <c r="O1085" s="17">
        <f t="shared" si="84"/>
        <v>45154.58</v>
      </c>
    </row>
    <row r="1086" spans="1:15" ht="15" customHeight="1">
      <c r="A1086" s="16">
        <v>1078</v>
      </c>
      <c r="B1086" s="16" t="s">
        <v>2237</v>
      </c>
      <c r="C1086" s="18" t="s">
        <v>1094</v>
      </c>
      <c r="D1086" s="21"/>
      <c r="E1086" s="21" t="s">
        <v>2308</v>
      </c>
      <c r="F1086" s="24"/>
      <c r="G1086" s="13">
        <v>114</v>
      </c>
      <c r="H1086" s="13">
        <v>142</v>
      </c>
      <c r="I1086" s="14">
        <v>251.9310514763533</v>
      </c>
      <c r="J1086" s="15"/>
      <c r="K1086" s="16">
        <f t="shared" si="80"/>
        <v>0</v>
      </c>
      <c r="L1086" s="16">
        <f t="shared" si="81"/>
        <v>251.9310514763533</v>
      </c>
      <c r="M1086" s="16">
        <f t="shared" si="82"/>
        <v>251.93</v>
      </c>
      <c r="N1086" s="17">
        <f t="shared" si="83"/>
        <v>28720.02</v>
      </c>
      <c r="O1086" s="17">
        <f t="shared" si="84"/>
        <v>35774.06</v>
      </c>
    </row>
    <row r="1087" spans="1:15" ht="15" customHeight="1">
      <c r="A1087" s="16">
        <v>1079</v>
      </c>
      <c r="B1087" s="16" t="s">
        <v>2238</v>
      </c>
      <c r="C1087" s="18" t="s">
        <v>1095</v>
      </c>
      <c r="D1087" s="21"/>
      <c r="E1087" s="21" t="s">
        <v>2308</v>
      </c>
      <c r="F1087" s="24"/>
      <c r="G1087" s="13">
        <v>115</v>
      </c>
      <c r="H1087" s="13">
        <v>142</v>
      </c>
      <c r="I1087" s="14">
        <v>1456.5821824246127</v>
      </c>
      <c r="J1087" s="15"/>
      <c r="K1087" s="16">
        <f t="shared" si="80"/>
        <v>0</v>
      </c>
      <c r="L1087" s="16">
        <f t="shared" si="81"/>
        <v>1456.5821824246127</v>
      </c>
      <c r="M1087" s="16">
        <f t="shared" si="82"/>
        <v>1456.58</v>
      </c>
      <c r="N1087" s="17">
        <f t="shared" si="83"/>
        <v>167506.69999999998</v>
      </c>
      <c r="O1087" s="17">
        <f t="shared" si="84"/>
        <v>206834.36</v>
      </c>
    </row>
    <row r="1088" spans="1:15" ht="15" customHeight="1">
      <c r="A1088" s="16">
        <v>1080</v>
      </c>
      <c r="B1088" s="16" t="s">
        <v>2239</v>
      </c>
      <c r="C1088" s="18" t="s">
        <v>1096</v>
      </c>
      <c r="D1088" s="21"/>
      <c r="E1088" s="21" t="s">
        <v>2308</v>
      </c>
      <c r="F1088" s="24"/>
      <c r="G1088" s="13">
        <v>115</v>
      </c>
      <c r="H1088" s="13">
        <v>142</v>
      </c>
      <c r="I1088" s="14">
        <v>1126.5863581352121</v>
      </c>
      <c r="J1088" s="15"/>
      <c r="K1088" s="16">
        <f t="shared" si="80"/>
        <v>0</v>
      </c>
      <c r="L1088" s="16">
        <f t="shared" si="81"/>
        <v>1126.5863581352121</v>
      </c>
      <c r="M1088" s="16">
        <f t="shared" si="82"/>
        <v>1126.58</v>
      </c>
      <c r="N1088" s="17">
        <f t="shared" si="83"/>
        <v>129556.7</v>
      </c>
      <c r="O1088" s="17">
        <f t="shared" si="84"/>
        <v>159974.35999999999</v>
      </c>
    </row>
    <row r="1089" spans="1:15" ht="15" customHeight="1">
      <c r="A1089" s="16">
        <v>1081</v>
      </c>
      <c r="B1089" s="16" t="s">
        <v>2240</v>
      </c>
      <c r="C1089" s="18" t="s">
        <v>1097</v>
      </c>
      <c r="D1089" s="21"/>
      <c r="E1089" s="21" t="s">
        <v>2308</v>
      </c>
      <c r="F1089" s="24"/>
      <c r="G1089" s="13">
        <v>57</v>
      </c>
      <c r="H1089" s="13">
        <v>70</v>
      </c>
      <c r="I1089" s="14">
        <v>26.571342858901016</v>
      </c>
      <c r="J1089" s="15"/>
      <c r="K1089" s="16">
        <f t="shared" si="80"/>
        <v>0</v>
      </c>
      <c r="L1089" s="16">
        <f t="shared" si="81"/>
        <v>26.571342858901016</v>
      </c>
      <c r="M1089" s="16">
        <f t="shared" si="82"/>
        <v>26.57</v>
      </c>
      <c r="N1089" s="17">
        <f t="shared" si="83"/>
        <v>1514.49</v>
      </c>
      <c r="O1089" s="17">
        <f t="shared" si="84"/>
        <v>1859.9</v>
      </c>
    </row>
    <row r="1090" spans="1:15" ht="15" customHeight="1">
      <c r="A1090" s="16">
        <v>1082</v>
      </c>
      <c r="B1090" s="16" t="s">
        <v>2241</v>
      </c>
      <c r="C1090" s="18" t="s">
        <v>1098</v>
      </c>
      <c r="D1090" s="21"/>
      <c r="E1090" s="21" t="s">
        <v>2326</v>
      </c>
      <c r="F1090" s="24"/>
      <c r="G1090" s="13">
        <v>110</v>
      </c>
      <c r="H1090" s="13">
        <v>137</v>
      </c>
      <c r="I1090" s="14">
        <v>12748.57868543258</v>
      </c>
      <c r="J1090" s="15"/>
      <c r="K1090" s="16">
        <f t="shared" si="80"/>
        <v>0</v>
      </c>
      <c r="L1090" s="16">
        <f t="shared" si="81"/>
        <v>12748.57868543258</v>
      </c>
      <c r="M1090" s="16">
        <f t="shared" si="82"/>
        <v>12748.57</v>
      </c>
      <c r="N1090" s="17">
        <f t="shared" si="83"/>
        <v>1402342.7</v>
      </c>
      <c r="O1090" s="17">
        <f t="shared" si="84"/>
        <v>1746554.0899999999</v>
      </c>
    </row>
    <row r="1091" spans="1:15" ht="15" customHeight="1">
      <c r="A1091" s="16">
        <v>1083</v>
      </c>
      <c r="B1091" s="16" t="s">
        <v>2242</v>
      </c>
      <c r="C1091" s="18" t="s">
        <v>1099</v>
      </c>
      <c r="D1091" s="21"/>
      <c r="E1091" s="21" t="s">
        <v>2308</v>
      </c>
      <c r="F1091" s="24"/>
      <c r="G1091" s="13">
        <v>111</v>
      </c>
      <c r="H1091" s="13">
        <v>137</v>
      </c>
      <c r="I1091" s="14">
        <v>2056.8437670015355</v>
      </c>
      <c r="J1091" s="15"/>
      <c r="K1091" s="16">
        <f t="shared" si="80"/>
        <v>0</v>
      </c>
      <c r="L1091" s="16">
        <f t="shared" si="81"/>
        <v>2056.8437670015355</v>
      </c>
      <c r="M1091" s="16">
        <f t="shared" si="82"/>
        <v>2056.84</v>
      </c>
      <c r="N1091" s="17">
        <f t="shared" si="83"/>
        <v>228309.24000000002</v>
      </c>
      <c r="O1091" s="17">
        <f t="shared" si="84"/>
        <v>281787.08</v>
      </c>
    </row>
    <row r="1092" spans="1:15" ht="15" customHeight="1">
      <c r="A1092" s="16">
        <v>1084</v>
      </c>
      <c r="B1092" s="16" t="s">
        <v>2243</v>
      </c>
      <c r="C1092" s="18" t="s">
        <v>1100</v>
      </c>
      <c r="D1092" s="21"/>
      <c r="E1092" s="21" t="s">
        <v>2308</v>
      </c>
      <c r="F1092" s="24"/>
      <c r="G1092" s="13">
        <v>110</v>
      </c>
      <c r="H1092" s="13">
        <v>136</v>
      </c>
      <c r="I1092" s="14">
        <v>2220.3299600986047</v>
      </c>
      <c r="J1092" s="15"/>
      <c r="K1092" s="16">
        <f t="shared" si="80"/>
        <v>0</v>
      </c>
      <c r="L1092" s="16">
        <f t="shared" si="81"/>
        <v>2220.3299600986047</v>
      </c>
      <c r="M1092" s="16">
        <f t="shared" si="82"/>
        <v>2220.3200000000002</v>
      </c>
      <c r="N1092" s="17">
        <f t="shared" si="83"/>
        <v>244235.2</v>
      </c>
      <c r="O1092" s="17">
        <f t="shared" si="84"/>
        <v>301963.52000000002</v>
      </c>
    </row>
    <row r="1093" spans="1:15" ht="15" customHeight="1">
      <c r="A1093" s="16">
        <v>1085</v>
      </c>
      <c r="B1093" s="16" t="s">
        <v>2244</v>
      </c>
      <c r="C1093" s="18" t="s">
        <v>1101</v>
      </c>
      <c r="D1093" s="21"/>
      <c r="E1093" s="21" t="s">
        <v>2308</v>
      </c>
      <c r="F1093" s="24"/>
      <c r="G1093" s="13">
        <v>108</v>
      </c>
      <c r="H1093" s="13">
        <v>135</v>
      </c>
      <c r="I1093" s="14">
        <v>1152.1088106124218</v>
      </c>
      <c r="J1093" s="15"/>
      <c r="K1093" s="16">
        <f t="shared" si="80"/>
        <v>0</v>
      </c>
      <c r="L1093" s="16">
        <f t="shared" si="81"/>
        <v>1152.1088106124218</v>
      </c>
      <c r="M1093" s="16">
        <f t="shared" si="82"/>
        <v>1152.0999999999999</v>
      </c>
      <c r="N1093" s="17">
        <f t="shared" si="83"/>
        <v>124426.79999999999</v>
      </c>
      <c r="O1093" s="17">
        <f t="shared" si="84"/>
        <v>155533.5</v>
      </c>
    </row>
    <row r="1094" spans="1:15" ht="15" customHeight="1">
      <c r="A1094" s="16">
        <v>1086</v>
      </c>
      <c r="B1094" s="16" t="s">
        <v>2245</v>
      </c>
      <c r="C1094" s="18" t="s">
        <v>1102</v>
      </c>
      <c r="D1094" s="21"/>
      <c r="E1094" s="21" t="s">
        <v>2308</v>
      </c>
      <c r="F1094" s="24"/>
      <c r="G1094" s="13">
        <v>108</v>
      </c>
      <c r="H1094" s="13">
        <v>135</v>
      </c>
      <c r="I1094" s="14">
        <v>388.65670245116871</v>
      </c>
      <c r="J1094" s="15"/>
      <c r="K1094" s="16">
        <f t="shared" si="80"/>
        <v>0</v>
      </c>
      <c r="L1094" s="16">
        <f t="shared" si="81"/>
        <v>388.65670245116871</v>
      </c>
      <c r="M1094" s="16">
        <f t="shared" si="82"/>
        <v>388.65</v>
      </c>
      <c r="N1094" s="17">
        <f t="shared" si="83"/>
        <v>41974.2</v>
      </c>
      <c r="O1094" s="17">
        <f t="shared" si="84"/>
        <v>52467.75</v>
      </c>
    </row>
    <row r="1095" spans="1:15" ht="15" customHeight="1">
      <c r="A1095" s="16">
        <v>1087</v>
      </c>
      <c r="B1095" s="16" t="s">
        <v>2246</v>
      </c>
      <c r="C1095" s="18" t="s">
        <v>1103</v>
      </c>
      <c r="D1095" s="21"/>
      <c r="E1095" s="21" t="s">
        <v>2308</v>
      </c>
      <c r="F1095" s="24"/>
      <c r="G1095" s="13">
        <v>109</v>
      </c>
      <c r="H1095" s="13">
        <v>136</v>
      </c>
      <c r="I1095" s="14">
        <v>151.04675154745874</v>
      </c>
      <c r="J1095" s="15"/>
      <c r="K1095" s="16">
        <f t="shared" si="80"/>
        <v>0</v>
      </c>
      <c r="L1095" s="16">
        <f t="shared" si="81"/>
        <v>151.04675154745874</v>
      </c>
      <c r="M1095" s="16">
        <f t="shared" si="82"/>
        <v>151.04</v>
      </c>
      <c r="N1095" s="17">
        <f t="shared" si="83"/>
        <v>16463.36</v>
      </c>
      <c r="O1095" s="17">
        <f t="shared" si="84"/>
        <v>20541.439999999999</v>
      </c>
    </row>
    <row r="1096" spans="1:15" ht="15" customHeight="1">
      <c r="A1096" s="16">
        <v>1088</v>
      </c>
      <c r="B1096" s="16" t="s">
        <v>2247</v>
      </c>
      <c r="C1096" s="18" t="s">
        <v>1104</v>
      </c>
      <c r="D1096" s="21"/>
      <c r="E1096" s="21" t="s">
        <v>2308</v>
      </c>
      <c r="F1096" s="24"/>
      <c r="G1096" s="13">
        <v>108</v>
      </c>
      <c r="H1096" s="13">
        <v>133</v>
      </c>
      <c r="I1096" s="14">
        <v>181.87143821789343</v>
      </c>
      <c r="J1096" s="15"/>
      <c r="K1096" s="16">
        <f t="shared" si="80"/>
        <v>0</v>
      </c>
      <c r="L1096" s="16">
        <f t="shared" si="81"/>
        <v>181.87143821789343</v>
      </c>
      <c r="M1096" s="16">
        <f t="shared" si="82"/>
        <v>181.87</v>
      </c>
      <c r="N1096" s="17">
        <f t="shared" si="83"/>
        <v>19641.96</v>
      </c>
      <c r="O1096" s="17">
        <f t="shared" si="84"/>
        <v>24188.71</v>
      </c>
    </row>
    <row r="1097" spans="1:15" ht="15" customHeight="1">
      <c r="A1097" s="16">
        <v>1089</v>
      </c>
      <c r="B1097" s="16" t="s">
        <v>2248</v>
      </c>
      <c r="C1097" s="18" t="s">
        <v>1105</v>
      </c>
      <c r="D1097" s="21"/>
      <c r="E1097" s="21" t="s">
        <v>2308</v>
      </c>
      <c r="F1097" s="24"/>
      <c r="G1097" s="13">
        <v>105</v>
      </c>
      <c r="H1097" s="13">
        <v>131</v>
      </c>
      <c r="I1097" s="14">
        <v>0.97412182531724234</v>
      </c>
      <c r="J1097" s="15"/>
      <c r="K1097" s="16">
        <f t="shared" ref="K1097:K1151" si="85">I1097*J1097</f>
        <v>0</v>
      </c>
      <c r="L1097" s="16">
        <f t="shared" ref="L1097:L1151" si="86">I1097-K1097</f>
        <v>0.97412182531724234</v>
      </c>
      <c r="M1097" s="16">
        <f t="shared" ref="M1097:M1151" si="87">TRUNC(L1097,2)</f>
        <v>0.97</v>
      </c>
      <c r="N1097" s="17">
        <f t="shared" ref="N1097:N1151" si="88">G1097*M1097</f>
        <v>101.85</v>
      </c>
      <c r="O1097" s="17">
        <f t="shared" ref="O1097:O1151" si="89">H1097*M1097</f>
        <v>127.07</v>
      </c>
    </row>
    <row r="1098" spans="1:15" ht="15" customHeight="1">
      <c r="A1098" s="16">
        <v>1090</v>
      </c>
      <c r="B1098" s="16" t="s">
        <v>2249</v>
      </c>
      <c r="C1098" s="18" t="s">
        <v>1106</v>
      </c>
      <c r="D1098" s="21"/>
      <c r="E1098" s="21" t="s">
        <v>2308</v>
      </c>
      <c r="F1098" s="24"/>
      <c r="G1098" s="13">
        <v>104</v>
      </c>
      <c r="H1098" s="13">
        <v>129</v>
      </c>
      <c r="I1098" s="14">
        <v>6965.4340000045713</v>
      </c>
      <c r="J1098" s="15"/>
      <c r="K1098" s="16">
        <f t="shared" si="85"/>
        <v>0</v>
      </c>
      <c r="L1098" s="16">
        <f t="shared" si="86"/>
        <v>6965.4340000045713</v>
      </c>
      <c r="M1098" s="16">
        <f t="shared" si="87"/>
        <v>6965.43</v>
      </c>
      <c r="N1098" s="17">
        <f t="shared" si="88"/>
        <v>724404.72</v>
      </c>
      <c r="O1098" s="17">
        <f t="shared" si="89"/>
        <v>898540.47000000009</v>
      </c>
    </row>
    <row r="1099" spans="1:15" ht="15" customHeight="1">
      <c r="A1099" s="16">
        <v>1091</v>
      </c>
      <c r="B1099" s="16" t="s">
        <v>2250</v>
      </c>
      <c r="C1099" s="18" t="s">
        <v>1107</v>
      </c>
      <c r="D1099" s="21"/>
      <c r="E1099" s="21" t="s">
        <v>2308</v>
      </c>
      <c r="F1099" s="24"/>
      <c r="G1099" s="13">
        <v>105</v>
      </c>
      <c r="H1099" s="13">
        <v>130</v>
      </c>
      <c r="I1099" s="14">
        <v>229.14142199796484</v>
      </c>
      <c r="J1099" s="15"/>
      <c r="K1099" s="16">
        <f t="shared" si="85"/>
        <v>0</v>
      </c>
      <c r="L1099" s="16">
        <f t="shared" si="86"/>
        <v>229.14142199796484</v>
      </c>
      <c r="M1099" s="16">
        <f t="shared" si="87"/>
        <v>229.14</v>
      </c>
      <c r="N1099" s="17">
        <f t="shared" si="88"/>
        <v>24059.699999999997</v>
      </c>
      <c r="O1099" s="17">
        <f t="shared" si="89"/>
        <v>29788.199999999997</v>
      </c>
    </row>
    <row r="1100" spans="1:15" ht="15" customHeight="1">
      <c r="A1100" s="16">
        <v>1092</v>
      </c>
      <c r="B1100" s="16" t="s">
        <v>2251</v>
      </c>
      <c r="C1100" s="18" t="s">
        <v>1108</v>
      </c>
      <c r="D1100" s="21"/>
      <c r="E1100" s="21" t="s">
        <v>2308</v>
      </c>
      <c r="F1100" s="24"/>
      <c r="G1100" s="13">
        <v>104</v>
      </c>
      <c r="H1100" s="13">
        <v>129</v>
      </c>
      <c r="I1100" s="14">
        <v>785.86554899677435</v>
      </c>
      <c r="J1100" s="15"/>
      <c r="K1100" s="16">
        <f t="shared" si="85"/>
        <v>0</v>
      </c>
      <c r="L1100" s="16">
        <f t="shared" si="86"/>
        <v>785.86554899677435</v>
      </c>
      <c r="M1100" s="16">
        <f t="shared" si="87"/>
        <v>785.86</v>
      </c>
      <c r="N1100" s="17">
        <f t="shared" si="88"/>
        <v>81729.440000000002</v>
      </c>
      <c r="O1100" s="17">
        <f t="shared" si="89"/>
        <v>101375.94</v>
      </c>
    </row>
    <row r="1101" spans="1:15" ht="15" customHeight="1">
      <c r="A1101" s="16">
        <v>1093</v>
      </c>
      <c r="B1101" s="16" t="s">
        <v>2252</v>
      </c>
      <c r="C1101" s="18" t="s">
        <v>1109</v>
      </c>
      <c r="D1101" s="21"/>
      <c r="E1101" s="21" t="s">
        <v>2308</v>
      </c>
      <c r="F1101" s="24"/>
      <c r="G1101" s="13">
        <v>103</v>
      </c>
      <c r="H1101" s="13">
        <v>128</v>
      </c>
      <c r="I1101" s="14">
        <v>553.27226246855059</v>
      </c>
      <c r="J1101" s="15"/>
      <c r="K1101" s="16">
        <f t="shared" si="85"/>
        <v>0</v>
      </c>
      <c r="L1101" s="16">
        <f t="shared" si="86"/>
        <v>553.27226246855059</v>
      </c>
      <c r="M1101" s="16">
        <f t="shared" si="87"/>
        <v>553.27</v>
      </c>
      <c r="N1101" s="17">
        <f t="shared" si="88"/>
        <v>56986.81</v>
      </c>
      <c r="O1101" s="17">
        <f t="shared" si="89"/>
        <v>70818.559999999998</v>
      </c>
    </row>
    <row r="1102" spans="1:15" ht="15" customHeight="1">
      <c r="A1102" s="16">
        <v>1094</v>
      </c>
      <c r="B1102" s="16" t="s">
        <v>2253</v>
      </c>
      <c r="C1102" s="18" t="s">
        <v>1110</v>
      </c>
      <c r="D1102" s="21"/>
      <c r="E1102" s="21" t="s">
        <v>2308</v>
      </c>
      <c r="F1102" s="24"/>
      <c r="G1102" s="13">
        <v>104</v>
      </c>
      <c r="H1102" s="13">
        <v>128</v>
      </c>
      <c r="I1102" s="14">
        <v>1866.6971156537195</v>
      </c>
      <c r="J1102" s="15"/>
      <c r="K1102" s="16">
        <f t="shared" si="85"/>
        <v>0</v>
      </c>
      <c r="L1102" s="16">
        <f t="shared" si="86"/>
        <v>1866.6971156537195</v>
      </c>
      <c r="M1102" s="16">
        <f t="shared" si="87"/>
        <v>1866.69</v>
      </c>
      <c r="N1102" s="17">
        <f t="shared" si="88"/>
        <v>194135.76</v>
      </c>
      <c r="O1102" s="17">
        <f t="shared" si="89"/>
        <v>238936.32000000001</v>
      </c>
    </row>
    <row r="1103" spans="1:15" ht="15" customHeight="1">
      <c r="A1103" s="16">
        <v>1095</v>
      </c>
      <c r="B1103" s="16" t="s">
        <v>2254</v>
      </c>
      <c r="C1103" s="18" t="s">
        <v>1111</v>
      </c>
      <c r="D1103" s="21"/>
      <c r="E1103" s="21" t="s">
        <v>2308</v>
      </c>
      <c r="F1103" s="24"/>
      <c r="G1103" s="13">
        <v>101</v>
      </c>
      <c r="H1103" s="13">
        <v>126</v>
      </c>
      <c r="I1103" s="14">
        <v>9220.8346582715149</v>
      </c>
      <c r="J1103" s="15"/>
      <c r="K1103" s="16">
        <f t="shared" si="85"/>
        <v>0</v>
      </c>
      <c r="L1103" s="16">
        <f t="shared" si="86"/>
        <v>9220.8346582715149</v>
      </c>
      <c r="M1103" s="16">
        <f t="shared" si="87"/>
        <v>9220.83</v>
      </c>
      <c r="N1103" s="17">
        <f t="shared" si="88"/>
        <v>931303.83</v>
      </c>
      <c r="O1103" s="17">
        <f t="shared" si="89"/>
        <v>1161824.58</v>
      </c>
    </row>
    <row r="1104" spans="1:15" ht="15" customHeight="1">
      <c r="A1104" s="16">
        <v>1096</v>
      </c>
      <c r="B1104" s="16" t="s">
        <v>2255</v>
      </c>
      <c r="C1104" s="18" t="s">
        <v>1112</v>
      </c>
      <c r="D1104" s="21"/>
      <c r="E1104" s="21" t="s">
        <v>2308</v>
      </c>
      <c r="F1104" s="24"/>
      <c r="G1104" s="13">
        <v>101</v>
      </c>
      <c r="H1104" s="13">
        <v>125</v>
      </c>
      <c r="I1104" s="14">
        <v>1076.1924320235034</v>
      </c>
      <c r="J1104" s="15"/>
      <c r="K1104" s="16">
        <f t="shared" si="85"/>
        <v>0</v>
      </c>
      <c r="L1104" s="16">
        <f t="shared" si="86"/>
        <v>1076.1924320235034</v>
      </c>
      <c r="M1104" s="16">
        <f t="shared" si="87"/>
        <v>1076.19</v>
      </c>
      <c r="N1104" s="17">
        <f t="shared" si="88"/>
        <v>108695.19</v>
      </c>
      <c r="O1104" s="17">
        <f t="shared" si="89"/>
        <v>134523.75</v>
      </c>
    </row>
    <row r="1105" spans="1:15" ht="15" customHeight="1">
      <c r="A1105" s="16">
        <v>1097</v>
      </c>
      <c r="B1105" s="16" t="s">
        <v>2256</v>
      </c>
      <c r="C1105" s="18" t="s">
        <v>1113</v>
      </c>
      <c r="D1105" s="21"/>
      <c r="E1105" s="21" t="s">
        <v>2308</v>
      </c>
      <c r="F1105" s="24"/>
      <c r="G1105" s="13">
        <v>99</v>
      </c>
      <c r="H1105" s="13">
        <v>123</v>
      </c>
      <c r="I1105" s="14">
        <v>93.50605045990757</v>
      </c>
      <c r="J1105" s="15"/>
      <c r="K1105" s="16">
        <f t="shared" si="85"/>
        <v>0</v>
      </c>
      <c r="L1105" s="16">
        <f t="shared" si="86"/>
        <v>93.50605045990757</v>
      </c>
      <c r="M1105" s="16">
        <f t="shared" si="87"/>
        <v>93.5</v>
      </c>
      <c r="N1105" s="17">
        <f t="shared" si="88"/>
        <v>9256.5</v>
      </c>
      <c r="O1105" s="17">
        <f t="shared" si="89"/>
        <v>11500.5</v>
      </c>
    </row>
    <row r="1106" spans="1:15" ht="15" customHeight="1">
      <c r="A1106" s="16">
        <v>1098</v>
      </c>
      <c r="B1106" s="16" t="s">
        <v>2257</v>
      </c>
      <c r="C1106" s="18" t="s">
        <v>1114</v>
      </c>
      <c r="D1106" s="21"/>
      <c r="E1106" s="21" t="s">
        <v>2308</v>
      </c>
      <c r="F1106" s="24"/>
      <c r="G1106" s="13">
        <v>98</v>
      </c>
      <c r="H1106" s="13">
        <v>122</v>
      </c>
      <c r="I1106" s="14">
        <v>452.50369978622831</v>
      </c>
      <c r="J1106" s="15"/>
      <c r="K1106" s="16">
        <f t="shared" si="85"/>
        <v>0</v>
      </c>
      <c r="L1106" s="16">
        <f t="shared" si="86"/>
        <v>452.50369978622831</v>
      </c>
      <c r="M1106" s="16">
        <f t="shared" si="87"/>
        <v>452.5</v>
      </c>
      <c r="N1106" s="17">
        <f t="shared" si="88"/>
        <v>44345</v>
      </c>
      <c r="O1106" s="17">
        <f t="shared" si="89"/>
        <v>55205</v>
      </c>
    </row>
    <row r="1107" spans="1:15" ht="15" customHeight="1">
      <c r="A1107" s="16">
        <v>1099</v>
      </c>
      <c r="B1107" s="16" t="s">
        <v>2258</v>
      </c>
      <c r="C1107" s="18" t="s">
        <v>1115</v>
      </c>
      <c r="D1107" s="21"/>
      <c r="E1107" s="21" t="s">
        <v>2308</v>
      </c>
      <c r="F1107" s="24"/>
      <c r="G1107" s="13">
        <v>98</v>
      </c>
      <c r="H1107" s="13">
        <v>121</v>
      </c>
      <c r="I1107" s="14">
        <v>337.68062054127694</v>
      </c>
      <c r="J1107" s="15"/>
      <c r="K1107" s="16">
        <f t="shared" si="85"/>
        <v>0</v>
      </c>
      <c r="L1107" s="16">
        <f t="shared" si="86"/>
        <v>337.68062054127694</v>
      </c>
      <c r="M1107" s="16">
        <f t="shared" si="87"/>
        <v>337.68</v>
      </c>
      <c r="N1107" s="17">
        <f t="shared" si="88"/>
        <v>33092.639999999999</v>
      </c>
      <c r="O1107" s="17">
        <f t="shared" si="89"/>
        <v>40859.279999999999</v>
      </c>
    </row>
    <row r="1108" spans="1:15" ht="15" customHeight="1">
      <c r="A1108" s="16">
        <v>1100</v>
      </c>
      <c r="B1108" s="16" t="s">
        <v>2259</v>
      </c>
      <c r="C1108" s="18" t="s">
        <v>1116</v>
      </c>
      <c r="D1108" s="21"/>
      <c r="E1108" s="21" t="s">
        <v>2308</v>
      </c>
      <c r="F1108" s="24"/>
      <c r="G1108" s="13">
        <v>97</v>
      </c>
      <c r="H1108" s="13">
        <v>121</v>
      </c>
      <c r="I1108" s="14">
        <v>404.90675713335116</v>
      </c>
      <c r="J1108" s="15"/>
      <c r="K1108" s="16">
        <f t="shared" si="85"/>
        <v>0</v>
      </c>
      <c r="L1108" s="16">
        <f t="shared" si="86"/>
        <v>404.90675713335116</v>
      </c>
      <c r="M1108" s="16">
        <f t="shared" si="87"/>
        <v>404.9</v>
      </c>
      <c r="N1108" s="17">
        <f t="shared" si="88"/>
        <v>39275.299999999996</v>
      </c>
      <c r="O1108" s="17">
        <f t="shared" si="89"/>
        <v>48992.899999999994</v>
      </c>
    </row>
    <row r="1109" spans="1:15" ht="15" customHeight="1">
      <c r="A1109" s="16">
        <v>1101</v>
      </c>
      <c r="B1109" s="16" t="s">
        <v>2260</v>
      </c>
      <c r="C1109" s="18" t="s">
        <v>1117</v>
      </c>
      <c r="D1109" s="21"/>
      <c r="E1109" s="21" t="s">
        <v>2308</v>
      </c>
      <c r="F1109" s="24"/>
      <c r="G1109" s="13">
        <v>97</v>
      </c>
      <c r="H1109" s="13">
        <v>121</v>
      </c>
      <c r="I1109" s="14">
        <v>785.86554899677435</v>
      </c>
      <c r="J1109" s="15"/>
      <c r="K1109" s="16">
        <f t="shared" si="85"/>
        <v>0</v>
      </c>
      <c r="L1109" s="16">
        <f t="shared" si="86"/>
        <v>785.86554899677435</v>
      </c>
      <c r="M1109" s="16">
        <f t="shared" si="87"/>
        <v>785.86</v>
      </c>
      <c r="N1109" s="17">
        <f t="shared" si="88"/>
        <v>76228.42</v>
      </c>
      <c r="O1109" s="17">
        <f t="shared" si="89"/>
        <v>95089.06</v>
      </c>
    </row>
    <row r="1110" spans="1:15" ht="15" customHeight="1">
      <c r="A1110" s="16">
        <v>1102</v>
      </c>
      <c r="B1110" s="16" t="s">
        <v>2261</v>
      </c>
      <c r="C1110" s="18" t="s">
        <v>1118</v>
      </c>
      <c r="D1110" s="21"/>
      <c r="E1110" s="21" t="s">
        <v>2308</v>
      </c>
      <c r="F1110" s="24"/>
      <c r="G1110" s="13">
        <v>97</v>
      </c>
      <c r="H1110" s="13">
        <v>121</v>
      </c>
      <c r="I1110" s="14">
        <v>331.70294867634254</v>
      </c>
      <c r="J1110" s="15"/>
      <c r="K1110" s="16">
        <f t="shared" si="85"/>
        <v>0</v>
      </c>
      <c r="L1110" s="16">
        <f t="shared" si="86"/>
        <v>331.70294867634254</v>
      </c>
      <c r="M1110" s="16">
        <f t="shared" si="87"/>
        <v>331.7</v>
      </c>
      <c r="N1110" s="17">
        <f t="shared" si="88"/>
        <v>32174.899999999998</v>
      </c>
      <c r="O1110" s="17">
        <f t="shared" si="89"/>
        <v>40135.699999999997</v>
      </c>
    </row>
    <row r="1111" spans="1:15" ht="15" customHeight="1">
      <c r="A1111" s="16">
        <v>1103</v>
      </c>
      <c r="B1111" s="16" t="s">
        <v>2262</v>
      </c>
      <c r="C1111" s="18" t="s">
        <v>1119</v>
      </c>
      <c r="D1111" s="21"/>
      <c r="E1111" s="21" t="s">
        <v>2308</v>
      </c>
      <c r="F1111" s="24"/>
      <c r="G1111" s="13">
        <v>97</v>
      </c>
      <c r="H1111" s="13">
        <v>121</v>
      </c>
      <c r="I1111" s="14">
        <v>394.50004971238769</v>
      </c>
      <c r="J1111" s="15"/>
      <c r="K1111" s="16">
        <f t="shared" si="85"/>
        <v>0</v>
      </c>
      <c r="L1111" s="16">
        <f t="shared" si="86"/>
        <v>394.50004971238769</v>
      </c>
      <c r="M1111" s="16">
        <f t="shared" si="87"/>
        <v>394.5</v>
      </c>
      <c r="N1111" s="17">
        <f t="shared" si="88"/>
        <v>38266.5</v>
      </c>
      <c r="O1111" s="17">
        <f t="shared" si="89"/>
        <v>47734.5</v>
      </c>
    </row>
    <row r="1112" spans="1:15" ht="15" customHeight="1">
      <c r="A1112" s="16">
        <v>1104</v>
      </c>
      <c r="B1112" s="16" t="s">
        <v>2263</v>
      </c>
      <c r="C1112" s="18" t="s">
        <v>1120</v>
      </c>
      <c r="D1112" s="21"/>
      <c r="E1112" s="21" t="s">
        <v>2308</v>
      </c>
      <c r="F1112" s="24"/>
      <c r="G1112" s="13">
        <v>97</v>
      </c>
      <c r="H1112" s="13">
        <v>121</v>
      </c>
      <c r="I1112" s="14">
        <v>1463.5553515305965</v>
      </c>
      <c r="J1112" s="15"/>
      <c r="K1112" s="16">
        <f t="shared" si="85"/>
        <v>0</v>
      </c>
      <c r="L1112" s="16">
        <f t="shared" si="86"/>
        <v>1463.5553515305965</v>
      </c>
      <c r="M1112" s="16">
        <f t="shared" si="87"/>
        <v>1463.55</v>
      </c>
      <c r="N1112" s="17">
        <f t="shared" si="88"/>
        <v>141964.35</v>
      </c>
      <c r="O1112" s="17">
        <f t="shared" si="89"/>
        <v>177089.55</v>
      </c>
    </row>
    <row r="1113" spans="1:15" ht="15" customHeight="1">
      <c r="A1113" s="16">
        <v>1105</v>
      </c>
      <c r="B1113" s="16" t="s">
        <v>2264</v>
      </c>
      <c r="C1113" s="18" t="s">
        <v>1121</v>
      </c>
      <c r="D1113" s="21"/>
      <c r="E1113" s="21" t="s">
        <v>2308</v>
      </c>
      <c r="F1113" s="24"/>
      <c r="G1113" s="13">
        <v>97</v>
      </c>
      <c r="H1113" s="13">
        <v>121</v>
      </c>
      <c r="I1113" s="14">
        <v>5800.0494742774681</v>
      </c>
      <c r="J1113" s="15"/>
      <c r="K1113" s="16">
        <f t="shared" si="85"/>
        <v>0</v>
      </c>
      <c r="L1113" s="16">
        <f t="shared" si="86"/>
        <v>5800.0494742774681</v>
      </c>
      <c r="M1113" s="16">
        <f t="shared" si="87"/>
        <v>5800.04</v>
      </c>
      <c r="N1113" s="17">
        <f t="shared" si="88"/>
        <v>562603.88</v>
      </c>
      <c r="O1113" s="17">
        <f t="shared" si="89"/>
        <v>701804.84</v>
      </c>
    </row>
    <row r="1114" spans="1:15" ht="15" customHeight="1">
      <c r="A1114" s="16">
        <v>1106</v>
      </c>
      <c r="B1114" s="16" t="s">
        <v>2265</v>
      </c>
      <c r="C1114" s="18" t="s">
        <v>1122</v>
      </c>
      <c r="D1114" s="21"/>
      <c r="E1114" s="21" t="s">
        <v>2308</v>
      </c>
      <c r="F1114" s="24"/>
      <c r="G1114" s="13">
        <v>97</v>
      </c>
      <c r="H1114" s="13">
        <v>121</v>
      </c>
      <c r="I1114" s="14">
        <v>654.47483982551921</v>
      </c>
      <c r="J1114" s="15"/>
      <c r="K1114" s="16">
        <f t="shared" si="85"/>
        <v>0</v>
      </c>
      <c r="L1114" s="16">
        <f t="shared" si="86"/>
        <v>654.47483982551921</v>
      </c>
      <c r="M1114" s="16">
        <f t="shared" si="87"/>
        <v>654.47</v>
      </c>
      <c r="N1114" s="17">
        <f t="shared" si="88"/>
        <v>63483.590000000004</v>
      </c>
      <c r="O1114" s="17">
        <f t="shared" si="89"/>
        <v>79190.87000000001</v>
      </c>
    </row>
    <row r="1115" spans="1:15" ht="15" customHeight="1">
      <c r="A1115" s="16">
        <v>1107</v>
      </c>
      <c r="B1115" s="16" t="s">
        <v>2266</v>
      </c>
      <c r="C1115" s="18" t="s">
        <v>1123</v>
      </c>
      <c r="D1115" s="21"/>
      <c r="E1115" s="21" t="s">
        <v>2308</v>
      </c>
      <c r="F1115" s="24"/>
      <c r="G1115" s="13">
        <v>97</v>
      </c>
      <c r="H1115" s="13">
        <v>121</v>
      </c>
      <c r="I1115" s="14">
        <v>248.43138147585177</v>
      </c>
      <c r="J1115" s="15"/>
      <c r="K1115" s="16">
        <f t="shared" si="85"/>
        <v>0</v>
      </c>
      <c r="L1115" s="16">
        <f t="shared" si="86"/>
        <v>248.43138147585177</v>
      </c>
      <c r="M1115" s="16">
        <f t="shared" si="87"/>
        <v>248.43</v>
      </c>
      <c r="N1115" s="17">
        <f t="shared" si="88"/>
        <v>24097.71</v>
      </c>
      <c r="O1115" s="17">
        <f t="shared" si="89"/>
        <v>30060.030000000002</v>
      </c>
    </row>
    <row r="1116" spans="1:15" ht="15" customHeight="1">
      <c r="A1116" s="16">
        <v>1108</v>
      </c>
      <c r="B1116" s="16" t="s">
        <v>2267</v>
      </c>
      <c r="C1116" s="18" t="s">
        <v>1124</v>
      </c>
      <c r="D1116" s="21"/>
      <c r="E1116" s="21" t="s">
        <v>2308</v>
      </c>
      <c r="F1116" s="24"/>
      <c r="G1116" s="13">
        <v>97</v>
      </c>
      <c r="H1116" s="13">
        <v>121</v>
      </c>
      <c r="I1116" s="14">
        <v>248.43138147585177</v>
      </c>
      <c r="J1116" s="15"/>
      <c r="K1116" s="16">
        <f t="shared" si="85"/>
        <v>0</v>
      </c>
      <c r="L1116" s="16">
        <f t="shared" si="86"/>
        <v>248.43138147585177</v>
      </c>
      <c r="M1116" s="16">
        <f t="shared" si="87"/>
        <v>248.43</v>
      </c>
      <c r="N1116" s="17">
        <f t="shared" si="88"/>
        <v>24097.71</v>
      </c>
      <c r="O1116" s="17">
        <f t="shared" si="89"/>
        <v>30060.030000000002</v>
      </c>
    </row>
    <row r="1117" spans="1:15" ht="15" customHeight="1">
      <c r="A1117" s="16">
        <v>1109</v>
      </c>
      <c r="B1117" s="16" t="s">
        <v>2268</v>
      </c>
      <c r="C1117" s="18" t="s">
        <v>1125</v>
      </c>
      <c r="D1117" s="21"/>
      <c r="E1117" s="21" t="s">
        <v>2308</v>
      </c>
      <c r="F1117" s="24"/>
      <c r="G1117" s="13">
        <v>97</v>
      </c>
      <c r="H1117" s="13">
        <v>121</v>
      </c>
      <c r="I1117" s="14">
        <v>410.07635414691595</v>
      </c>
      <c r="J1117" s="15"/>
      <c r="K1117" s="16">
        <f t="shared" si="85"/>
        <v>0</v>
      </c>
      <c r="L1117" s="16">
        <f t="shared" si="86"/>
        <v>410.07635414691595</v>
      </c>
      <c r="M1117" s="16">
        <f t="shared" si="87"/>
        <v>410.07</v>
      </c>
      <c r="N1117" s="17">
        <f t="shared" si="88"/>
        <v>39776.79</v>
      </c>
      <c r="O1117" s="17">
        <f t="shared" si="89"/>
        <v>49618.47</v>
      </c>
    </row>
    <row r="1118" spans="1:15" ht="15" customHeight="1">
      <c r="A1118" s="16">
        <v>1110</v>
      </c>
      <c r="B1118" s="16" t="s">
        <v>2269</v>
      </c>
      <c r="C1118" s="18" t="s">
        <v>1126</v>
      </c>
      <c r="D1118" s="21"/>
      <c r="E1118" s="21" t="s">
        <v>2308</v>
      </c>
      <c r="F1118" s="24"/>
      <c r="G1118" s="13">
        <v>97</v>
      </c>
      <c r="H1118" s="13">
        <v>121</v>
      </c>
      <c r="I1118" s="14">
        <v>331.70294867634254</v>
      </c>
      <c r="J1118" s="15"/>
      <c r="K1118" s="16">
        <f t="shared" si="85"/>
        <v>0</v>
      </c>
      <c r="L1118" s="16">
        <f t="shared" si="86"/>
        <v>331.70294867634254</v>
      </c>
      <c r="M1118" s="16">
        <f t="shared" si="87"/>
        <v>331.7</v>
      </c>
      <c r="N1118" s="17">
        <f t="shared" si="88"/>
        <v>32174.899999999998</v>
      </c>
      <c r="O1118" s="17">
        <f t="shared" si="89"/>
        <v>40135.699999999997</v>
      </c>
    </row>
    <row r="1119" spans="1:15" ht="15" customHeight="1">
      <c r="A1119" s="16">
        <v>1111</v>
      </c>
      <c r="B1119" s="16" t="s">
        <v>2270</v>
      </c>
      <c r="C1119" s="18" t="s">
        <v>1127</v>
      </c>
      <c r="D1119" s="21"/>
      <c r="E1119" s="21" t="s">
        <v>2308</v>
      </c>
      <c r="F1119" s="24"/>
      <c r="G1119" s="13">
        <v>99</v>
      </c>
      <c r="H1119" s="13">
        <v>122</v>
      </c>
      <c r="I1119" s="14">
        <v>643.3061955312877</v>
      </c>
      <c r="J1119" s="15"/>
      <c r="K1119" s="16">
        <f t="shared" si="85"/>
        <v>0</v>
      </c>
      <c r="L1119" s="16">
        <f t="shared" si="86"/>
        <v>643.3061955312877</v>
      </c>
      <c r="M1119" s="16">
        <f t="shared" si="87"/>
        <v>643.29999999999995</v>
      </c>
      <c r="N1119" s="17">
        <f t="shared" si="88"/>
        <v>63686.7</v>
      </c>
      <c r="O1119" s="17">
        <f t="shared" si="89"/>
        <v>78482.599999999991</v>
      </c>
    </row>
    <row r="1120" spans="1:15" ht="15" customHeight="1">
      <c r="A1120" s="16">
        <v>1112</v>
      </c>
      <c r="B1120" s="16" t="s">
        <v>2271</v>
      </c>
      <c r="C1120" s="18" t="s">
        <v>1128</v>
      </c>
      <c r="D1120" s="21"/>
      <c r="E1120" s="21" t="s">
        <v>2308</v>
      </c>
      <c r="F1120" s="24"/>
      <c r="G1120" s="13">
        <v>97</v>
      </c>
      <c r="H1120" s="13">
        <v>121</v>
      </c>
      <c r="I1120" s="14">
        <v>311.0727844748219</v>
      </c>
      <c r="J1120" s="15"/>
      <c r="K1120" s="16">
        <f t="shared" si="85"/>
        <v>0</v>
      </c>
      <c r="L1120" s="16">
        <f t="shared" si="86"/>
        <v>311.0727844748219</v>
      </c>
      <c r="M1120" s="16">
        <f t="shared" si="87"/>
        <v>311.07</v>
      </c>
      <c r="N1120" s="17">
        <f t="shared" si="88"/>
        <v>30173.79</v>
      </c>
      <c r="O1120" s="17">
        <f t="shared" si="89"/>
        <v>37639.47</v>
      </c>
    </row>
    <row r="1121" spans="1:15" ht="15" customHeight="1">
      <c r="A1121" s="16">
        <v>1113</v>
      </c>
      <c r="B1121" s="16" t="s">
        <v>2272</v>
      </c>
      <c r="C1121" s="18" t="s">
        <v>1129</v>
      </c>
      <c r="D1121" s="21"/>
      <c r="E1121" s="21" t="s">
        <v>2308</v>
      </c>
      <c r="F1121" s="24"/>
      <c r="G1121" s="13">
        <v>97</v>
      </c>
      <c r="H1121" s="13">
        <v>121</v>
      </c>
      <c r="I1121" s="14">
        <v>246.20205777102225</v>
      </c>
      <c r="J1121" s="15"/>
      <c r="K1121" s="16">
        <f t="shared" si="85"/>
        <v>0</v>
      </c>
      <c r="L1121" s="16">
        <f t="shared" si="86"/>
        <v>246.20205777102225</v>
      </c>
      <c r="M1121" s="16">
        <f t="shared" si="87"/>
        <v>246.2</v>
      </c>
      <c r="N1121" s="17">
        <f t="shared" si="88"/>
        <v>23881.399999999998</v>
      </c>
      <c r="O1121" s="17">
        <f t="shared" si="89"/>
        <v>29790.199999999997</v>
      </c>
    </row>
    <row r="1122" spans="1:15" ht="15" customHeight="1">
      <c r="A1122" s="16">
        <v>1114</v>
      </c>
      <c r="B1122" s="16" t="s">
        <v>2273</v>
      </c>
      <c r="C1122" s="18" t="s">
        <v>1130</v>
      </c>
      <c r="D1122" s="21"/>
      <c r="E1122" s="21" t="s">
        <v>2308</v>
      </c>
      <c r="F1122" s="24"/>
      <c r="G1122" s="13">
        <v>97</v>
      </c>
      <c r="H1122" s="13">
        <v>121</v>
      </c>
      <c r="I1122" s="14">
        <v>246.20205777102225</v>
      </c>
      <c r="J1122" s="15"/>
      <c r="K1122" s="16">
        <f t="shared" si="85"/>
        <v>0</v>
      </c>
      <c r="L1122" s="16">
        <f t="shared" si="86"/>
        <v>246.20205777102225</v>
      </c>
      <c r="M1122" s="16">
        <f t="shared" si="87"/>
        <v>246.2</v>
      </c>
      <c r="N1122" s="17">
        <f t="shared" si="88"/>
        <v>23881.399999999998</v>
      </c>
      <c r="O1122" s="17">
        <f t="shared" si="89"/>
        <v>29790.199999999997</v>
      </c>
    </row>
    <row r="1123" spans="1:15" ht="15" customHeight="1">
      <c r="A1123" s="16">
        <v>1115</v>
      </c>
      <c r="B1123" s="16" t="s">
        <v>2274</v>
      </c>
      <c r="C1123" s="18" t="s">
        <v>1131</v>
      </c>
      <c r="D1123" s="21"/>
      <c r="E1123" s="21" t="s">
        <v>2308</v>
      </c>
      <c r="F1123" s="24"/>
      <c r="G1123" s="13">
        <v>97</v>
      </c>
      <c r="H1123" s="13">
        <v>121</v>
      </c>
      <c r="I1123" s="14">
        <v>422.25036188344836</v>
      </c>
      <c r="J1123" s="15"/>
      <c r="K1123" s="16">
        <f t="shared" si="85"/>
        <v>0</v>
      </c>
      <c r="L1123" s="16">
        <f t="shared" si="86"/>
        <v>422.25036188344836</v>
      </c>
      <c r="M1123" s="16">
        <f t="shared" si="87"/>
        <v>422.25</v>
      </c>
      <c r="N1123" s="17">
        <f t="shared" si="88"/>
        <v>40958.25</v>
      </c>
      <c r="O1123" s="17">
        <f t="shared" si="89"/>
        <v>51092.25</v>
      </c>
    </row>
    <row r="1124" spans="1:15" ht="15" customHeight="1">
      <c r="A1124" s="26">
        <v>1116</v>
      </c>
      <c r="B1124" s="26" t="s">
        <v>2275</v>
      </c>
      <c r="C1124" s="27" t="s">
        <v>1132</v>
      </c>
      <c r="D1124" s="28"/>
      <c r="E1124" s="28" t="s">
        <v>2308</v>
      </c>
      <c r="F1124" s="29" t="s">
        <v>2332</v>
      </c>
      <c r="G1124" s="30">
        <v>48</v>
      </c>
      <c r="H1124" s="30">
        <v>60</v>
      </c>
      <c r="I1124" s="31">
        <v>71.12</v>
      </c>
      <c r="J1124" s="32"/>
      <c r="K1124" s="26">
        <f t="shared" si="85"/>
        <v>0</v>
      </c>
      <c r="L1124" s="26">
        <f t="shared" si="86"/>
        <v>71.12</v>
      </c>
      <c r="M1124" s="26">
        <f t="shared" si="87"/>
        <v>71.12</v>
      </c>
      <c r="N1124" s="33">
        <f t="shared" si="88"/>
        <v>3413.76</v>
      </c>
      <c r="O1124" s="33">
        <f t="shared" si="89"/>
        <v>4267.2000000000007</v>
      </c>
    </row>
    <row r="1125" spans="1:15" ht="15" customHeight="1">
      <c r="A1125" s="16">
        <v>1117</v>
      </c>
      <c r="B1125" s="16" t="s">
        <v>2276</v>
      </c>
      <c r="C1125" s="18" t="s">
        <v>1133</v>
      </c>
      <c r="D1125" s="21"/>
      <c r="E1125" s="21" t="s">
        <v>2308</v>
      </c>
      <c r="F1125" s="24"/>
      <c r="G1125" s="13">
        <v>95</v>
      </c>
      <c r="H1125" s="13">
        <v>118</v>
      </c>
      <c r="I1125" s="14">
        <v>2357.8366258042934</v>
      </c>
      <c r="J1125" s="15"/>
      <c r="K1125" s="16">
        <f t="shared" si="85"/>
        <v>0</v>
      </c>
      <c r="L1125" s="16">
        <f t="shared" si="86"/>
        <v>2357.8366258042934</v>
      </c>
      <c r="M1125" s="16">
        <f t="shared" si="87"/>
        <v>2357.83</v>
      </c>
      <c r="N1125" s="17">
        <f t="shared" si="88"/>
        <v>223993.85</v>
      </c>
      <c r="O1125" s="17">
        <f t="shared" si="89"/>
        <v>278223.94</v>
      </c>
    </row>
    <row r="1126" spans="1:15" ht="15" customHeight="1">
      <c r="A1126" s="16">
        <v>1118</v>
      </c>
      <c r="B1126" s="16" t="s">
        <v>2277</v>
      </c>
      <c r="C1126" s="18" t="s">
        <v>1134</v>
      </c>
      <c r="D1126" s="21"/>
      <c r="E1126" s="21" t="s">
        <v>2308</v>
      </c>
      <c r="F1126" s="24"/>
      <c r="G1126" s="13">
        <v>47</v>
      </c>
      <c r="H1126" s="13">
        <v>58</v>
      </c>
      <c r="I1126" s="14">
        <v>1655.8392922769258</v>
      </c>
      <c r="J1126" s="15"/>
      <c r="K1126" s="16">
        <f t="shared" si="85"/>
        <v>0</v>
      </c>
      <c r="L1126" s="16">
        <f t="shared" si="86"/>
        <v>1655.8392922769258</v>
      </c>
      <c r="M1126" s="16">
        <f t="shared" si="87"/>
        <v>1655.83</v>
      </c>
      <c r="N1126" s="17">
        <f t="shared" si="88"/>
        <v>77824.009999999995</v>
      </c>
      <c r="O1126" s="17">
        <f t="shared" si="89"/>
        <v>96038.14</v>
      </c>
    </row>
    <row r="1127" spans="1:15" ht="15" customHeight="1">
      <c r="A1127" s="16">
        <v>1119</v>
      </c>
      <c r="B1127" s="16" t="s">
        <v>2278</v>
      </c>
      <c r="C1127" s="18" t="s">
        <v>1135</v>
      </c>
      <c r="D1127" s="21"/>
      <c r="E1127" s="21" t="s">
        <v>2308</v>
      </c>
      <c r="F1127" s="24"/>
      <c r="G1127" s="13">
        <v>96</v>
      </c>
      <c r="H1127" s="13">
        <v>118</v>
      </c>
      <c r="I1127" s="14">
        <v>3059.9823562660658</v>
      </c>
      <c r="J1127" s="15"/>
      <c r="K1127" s="16">
        <f t="shared" si="85"/>
        <v>0</v>
      </c>
      <c r="L1127" s="16">
        <f t="shared" si="86"/>
        <v>3059.9823562660658</v>
      </c>
      <c r="M1127" s="16">
        <f t="shared" si="87"/>
        <v>3059.98</v>
      </c>
      <c r="N1127" s="17">
        <f t="shared" si="88"/>
        <v>293758.08000000002</v>
      </c>
      <c r="O1127" s="17">
        <f t="shared" si="89"/>
        <v>361077.64</v>
      </c>
    </row>
    <row r="1128" spans="1:15" ht="15" customHeight="1">
      <c r="A1128" s="16">
        <v>1120</v>
      </c>
      <c r="B1128" s="16" t="s">
        <v>2279</v>
      </c>
      <c r="C1128" s="18" t="s">
        <v>1136</v>
      </c>
      <c r="D1128" s="21"/>
      <c r="E1128" s="21" t="s">
        <v>2308</v>
      </c>
      <c r="F1128" s="24"/>
      <c r="G1128" s="13">
        <v>94</v>
      </c>
      <c r="H1128" s="13">
        <v>116</v>
      </c>
      <c r="I1128" s="14">
        <v>264.90326786300375</v>
      </c>
      <c r="J1128" s="15"/>
      <c r="K1128" s="16">
        <f t="shared" si="85"/>
        <v>0</v>
      </c>
      <c r="L1128" s="16">
        <f t="shared" si="86"/>
        <v>264.90326786300375</v>
      </c>
      <c r="M1128" s="16">
        <f t="shared" si="87"/>
        <v>264.89999999999998</v>
      </c>
      <c r="N1128" s="17">
        <f t="shared" si="88"/>
        <v>24900.6</v>
      </c>
      <c r="O1128" s="17">
        <f t="shared" si="89"/>
        <v>30728.399999999998</v>
      </c>
    </row>
    <row r="1129" spans="1:15" ht="15" customHeight="1">
      <c r="A1129" s="16">
        <v>1121</v>
      </c>
      <c r="B1129" s="16" t="s">
        <v>2280</v>
      </c>
      <c r="C1129" s="18" t="s">
        <v>1137</v>
      </c>
      <c r="D1129" s="21"/>
      <c r="E1129" s="21" t="s">
        <v>2308</v>
      </c>
      <c r="F1129" s="24"/>
      <c r="G1129" s="13">
        <v>93</v>
      </c>
      <c r="H1129" s="13">
        <v>116</v>
      </c>
      <c r="I1129" s="14">
        <v>5872.4940399904599</v>
      </c>
      <c r="J1129" s="15"/>
      <c r="K1129" s="16">
        <f t="shared" si="85"/>
        <v>0</v>
      </c>
      <c r="L1129" s="16">
        <f t="shared" si="86"/>
        <v>5872.4940399904599</v>
      </c>
      <c r="M1129" s="16">
        <f t="shared" si="87"/>
        <v>5872.49</v>
      </c>
      <c r="N1129" s="17">
        <f t="shared" si="88"/>
        <v>546141.56999999995</v>
      </c>
      <c r="O1129" s="17">
        <f t="shared" si="89"/>
        <v>681208.84</v>
      </c>
    </row>
    <row r="1130" spans="1:15" ht="15" customHeight="1">
      <c r="A1130" s="16">
        <v>1122</v>
      </c>
      <c r="B1130" s="16" t="s">
        <v>2281</v>
      </c>
      <c r="C1130" s="18" t="s">
        <v>1138</v>
      </c>
      <c r="D1130" s="21"/>
      <c r="E1130" s="21" t="s">
        <v>2308</v>
      </c>
      <c r="F1130" s="24"/>
      <c r="G1130" s="13">
        <v>93</v>
      </c>
      <c r="H1130" s="13">
        <v>116</v>
      </c>
      <c r="I1130" s="14">
        <v>3326.4331380474287</v>
      </c>
      <c r="J1130" s="15"/>
      <c r="K1130" s="16">
        <f t="shared" si="85"/>
        <v>0</v>
      </c>
      <c r="L1130" s="16">
        <f t="shared" si="86"/>
        <v>3326.4331380474287</v>
      </c>
      <c r="M1130" s="16">
        <f t="shared" si="87"/>
        <v>3326.43</v>
      </c>
      <c r="N1130" s="17">
        <f t="shared" si="88"/>
        <v>309357.99</v>
      </c>
      <c r="O1130" s="17">
        <f t="shared" si="89"/>
        <v>385865.88</v>
      </c>
    </row>
    <row r="1131" spans="1:15" ht="15" customHeight="1">
      <c r="A1131" s="16">
        <v>1123</v>
      </c>
      <c r="B1131" s="16" t="s">
        <v>2282</v>
      </c>
      <c r="C1131" s="18" t="s">
        <v>1139</v>
      </c>
      <c r="D1131" s="21"/>
      <c r="E1131" s="21" t="s">
        <v>2308</v>
      </c>
      <c r="F1131" s="24"/>
      <c r="G1131" s="13">
        <v>93</v>
      </c>
      <c r="H1131" s="13">
        <v>115</v>
      </c>
      <c r="I1131" s="14">
        <v>3139.7472196147355</v>
      </c>
      <c r="J1131" s="15"/>
      <c r="K1131" s="16">
        <f t="shared" si="85"/>
        <v>0</v>
      </c>
      <c r="L1131" s="16">
        <f t="shared" si="86"/>
        <v>3139.7472196147355</v>
      </c>
      <c r="M1131" s="16">
        <f t="shared" si="87"/>
        <v>3139.74</v>
      </c>
      <c r="N1131" s="17">
        <f t="shared" si="88"/>
        <v>291995.82</v>
      </c>
      <c r="O1131" s="17">
        <f t="shared" si="89"/>
        <v>361070.1</v>
      </c>
    </row>
    <row r="1132" spans="1:15" ht="15" customHeight="1">
      <c r="A1132" s="16">
        <v>1124</v>
      </c>
      <c r="B1132" s="16" t="s">
        <v>2283</v>
      </c>
      <c r="C1132" s="18" t="s">
        <v>1140</v>
      </c>
      <c r="D1132" s="21"/>
      <c r="E1132" s="21" t="s">
        <v>2308</v>
      </c>
      <c r="F1132" s="24"/>
      <c r="G1132" s="13">
        <v>92</v>
      </c>
      <c r="H1132" s="13">
        <v>114</v>
      </c>
      <c r="I1132" s="14">
        <v>2007.134619598713</v>
      </c>
      <c r="J1132" s="15"/>
      <c r="K1132" s="16">
        <f t="shared" si="85"/>
        <v>0</v>
      </c>
      <c r="L1132" s="16">
        <f t="shared" si="86"/>
        <v>2007.134619598713</v>
      </c>
      <c r="M1132" s="16">
        <f t="shared" si="87"/>
        <v>2007.13</v>
      </c>
      <c r="N1132" s="17">
        <f t="shared" si="88"/>
        <v>184655.96000000002</v>
      </c>
      <c r="O1132" s="17">
        <f t="shared" si="89"/>
        <v>228812.82</v>
      </c>
    </row>
    <row r="1133" spans="1:15" ht="15" customHeight="1">
      <c r="A1133" s="16">
        <v>1125</v>
      </c>
      <c r="B1133" s="16" t="s">
        <v>2284</v>
      </c>
      <c r="C1133" s="18" t="s">
        <v>1141</v>
      </c>
      <c r="D1133" s="21"/>
      <c r="E1133" s="21" t="s">
        <v>2308</v>
      </c>
      <c r="F1133" s="24"/>
      <c r="G1133" s="13">
        <v>91</v>
      </c>
      <c r="H1133" s="13">
        <v>112</v>
      </c>
      <c r="I1133" s="14">
        <v>9934.8909520652123</v>
      </c>
      <c r="J1133" s="15"/>
      <c r="K1133" s="16">
        <f t="shared" si="85"/>
        <v>0</v>
      </c>
      <c r="L1133" s="16">
        <f t="shared" si="86"/>
        <v>9934.8909520652123</v>
      </c>
      <c r="M1133" s="16">
        <f t="shared" si="87"/>
        <v>9934.89</v>
      </c>
      <c r="N1133" s="17">
        <f t="shared" si="88"/>
        <v>904074.99</v>
      </c>
      <c r="O1133" s="17">
        <f t="shared" si="89"/>
        <v>1112707.68</v>
      </c>
    </row>
    <row r="1134" spans="1:15" ht="15" customHeight="1">
      <c r="A1134" s="16">
        <v>1126</v>
      </c>
      <c r="B1134" s="16" t="s">
        <v>2285</v>
      </c>
      <c r="C1134" s="18" t="s">
        <v>1142</v>
      </c>
      <c r="D1134" s="21"/>
      <c r="E1134" s="21" t="s">
        <v>2308</v>
      </c>
      <c r="F1134" s="24"/>
      <c r="G1134" s="13">
        <v>90</v>
      </c>
      <c r="H1134" s="13">
        <v>112</v>
      </c>
      <c r="I1134" s="14">
        <v>3558.9589111818186</v>
      </c>
      <c r="J1134" s="15"/>
      <c r="K1134" s="16">
        <f t="shared" si="85"/>
        <v>0</v>
      </c>
      <c r="L1134" s="16">
        <f t="shared" si="86"/>
        <v>3558.9589111818186</v>
      </c>
      <c r="M1134" s="16">
        <f t="shared" si="87"/>
        <v>3558.95</v>
      </c>
      <c r="N1134" s="17">
        <f t="shared" si="88"/>
        <v>320305.5</v>
      </c>
      <c r="O1134" s="17">
        <f t="shared" si="89"/>
        <v>398602.39999999997</v>
      </c>
    </row>
    <row r="1135" spans="1:15" ht="15" customHeight="1">
      <c r="A1135" s="16">
        <v>1127</v>
      </c>
      <c r="B1135" s="16" t="s">
        <v>2286</v>
      </c>
      <c r="C1135" s="18" t="s">
        <v>1143</v>
      </c>
      <c r="D1135" s="21"/>
      <c r="E1135" s="21" t="s">
        <v>2308</v>
      </c>
      <c r="F1135" s="24"/>
      <c r="G1135" s="13">
        <v>89</v>
      </c>
      <c r="H1135" s="13">
        <v>111</v>
      </c>
      <c r="I1135" s="14">
        <v>4526.7730565608681</v>
      </c>
      <c r="J1135" s="15"/>
      <c r="K1135" s="16">
        <f t="shared" si="85"/>
        <v>0</v>
      </c>
      <c r="L1135" s="16">
        <f t="shared" si="86"/>
        <v>4526.7730565608681</v>
      </c>
      <c r="M1135" s="16">
        <f t="shared" si="87"/>
        <v>4526.7700000000004</v>
      </c>
      <c r="N1135" s="17">
        <f t="shared" si="88"/>
        <v>402882.53</v>
      </c>
      <c r="O1135" s="17">
        <f t="shared" si="89"/>
        <v>502471.47000000003</v>
      </c>
    </row>
    <row r="1136" spans="1:15" ht="15" customHeight="1">
      <c r="A1136" s="16">
        <v>1128</v>
      </c>
      <c r="B1136" s="16" t="s">
        <v>2287</v>
      </c>
      <c r="C1136" s="18" t="s">
        <v>1144</v>
      </c>
      <c r="D1136" s="21"/>
      <c r="E1136" s="21" t="s">
        <v>2325</v>
      </c>
      <c r="F1136" s="24"/>
      <c r="G1136" s="13">
        <v>91</v>
      </c>
      <c r="H1136" s="13">
        <v>112</v>
      </c>
      <c r="I1136" s="14">
        <v>14999.328361660131</v>
      </c>
      <c r="J1136" s="15"/>
      <c r="K1136" s="16">
        <f t="shared" si="85"/>
        <v>0</v>
      </c>
      <c r="L1136" s="16">
        <f t="shared" si="86"/>
        <v>14999.328361660131</v>
      </c>
      <c r="M1136" s="16">
        <f t="shared" si="87"/>
        <v>14999.32</v>
      </c>
      <c r="N1136" s="17">
        <f t="shared" si="88"/>
        <v>1364938.1199999999</v>
      </c>
      <c r="O1136" s="17">
        <f t="shared" si="89"/>
        <v>1679923.8399999999</v>
      </c>
    </row>
    <row r="1137" spans="1:15" ht="15" customHeight="1">
      <c r="A1137" s="16">
        <v>1129</v>
      </c>
      <c r="B1137" s="16" t="s">
        <v>2288</v>
      </c>
      <c r="C1137" s="18" t="s">
        <v>1145</v>
      </c>
      <c r="D1137" s="21"/>
      <c r="E1137" s="21" t="s">
        <v>2308</v>
      </c>
      <c r="F1137" s="24"/>
      <c r="G1137" s="13">
        <v>89</v>
      </c>
      <c r="H1137" s="13">
        <v>110</v>
      </c>
      <c r="I1137" s="14">
        <v>11430.973765505627</v>
      </c>
      <c r="J1137" s="15"/>
      <c r="K1137" s="16">
        <f t="shared" si="85"/>
        <v>0</v>
      </c>
      <c r="L1137" s="16">
        <f t="shared" si="86"/>
        <v>11430.973765505627</v>
      </c>
      <c r="M1137" s="16">
        <f t="shared" si="87"/>
        <v>11430.97</v>
      </c>
      <c r="N1137" s="17">
        <f t="shared" si="88"/>
        <v>1017356.33</v>
      </c>
      <c r="O1137" s="17">
        <f t="shared" si="89"/>
        <v>1257406.7</v>
      </c>
    </row>
    <row r="1138" spans="1:15" ht="15" customHeight="1">
      <c r="A1138" s="16">
        <v>1130</v>
      </c>
      <c r="B1138" s="16" t="s">
        <v>2289</v>
      </c>
      <c r="C1138" s="18" t="s">
        <v>1146</v>
      </c>
      <c r="D1138" s="21"/>
      <c r="E1138" s="21" t="s">
        <v>2308</v>
      </c>
      <c r="F1138" s="24"/>
      <c r="G1138" s="13">
        <v>88</v>
      </c>
      <c r="H1138" s="13">
        <v>109</v>
      </c>
      <c r="I1138" s="14">
        <v>0.97412182531724234</v>
      </c>
      <c r="J1138" s="15"/>
      <c r="K1138" s="16">
        <f t="shared" si="85"/>
        <v>0</v>
      </c>
      <c r="L1138" s="16">
        <f t="shared" si="86"/>
        <v>0.97412182531724234</v>
      </c>
      <c r="M1138" s="16">
        <f t="shared" si="87"/>
        <v>0.97</v>
      </c>
      <c r="N1138" s="17">
        <f t="shared" si="88"/>
        <v>85.36</v>
      </c>
      <c r="O1138" s="17">
        <f t="shared" si="89"/>
        <v>105.73</v>
      </c>
    </row>
    <row r="1139" spans="1:15" ht="15" customHeight="1">
      <c r="A1139" s="16">
        <v>1131</v>
      </c>
      <c r="B1139" s="16" t="s">
        <v>2290</v>
      </c>
      <c r="C1139" s="18" t="s">
        <v>1147</v>
      </c>
      <c r="D1139" s="21"/>
      <c r="E1139" s="21" t="s">
        <v>2308</v>
      </c>
      <c r="F1139" s="24"/>
      <c r="G1139" s="13">
        <v>88</v>
      </c>
      <c r="H1139" s="13">
        <v>109</v>
      </c>
      <c r="I1139" s="14">
        <v>750.67178126823376</v>
      </c>
      <c r="J1139" s="15"/>
      <c r="K1139" s="16">
        <f t="shared" si="85"/>
        <v>0</v>
      </c>
      <c r="L1139" s="16">
        <f t="shared" si="86"/>
        <v>750.67178126823376</v>
      </c>
      <c r="M1139" s="16">
        <f t="shared" si="87"/>
        <v>750.67</v>
      </c>
      <c r="N1139" s="17">
        <f t="shared" si="88"/>
        <v>66058.959999999992</v>
      </c>
      <c r="O1139" s="17">
        <f t="shared" si="89"/>
        <v>81823.03</v>
      </c>
    </row>
    <row r="1140" spans="1:15" ht="15" customHeight="1">
      <c r="A1140" s="16">
        <v>1132</v>
      </c>
      <c r="B1140" s="16" t="s">
        <v>2291</v>
      </c>
      <c r="C1140" s="18" t="s">
        <v>1148</v>
      </c>
      <c r="D1140" s="21"/>
      <c r="E1140" s="21" t="s">
        <v>2308</v>
      </c>
      <c r="F1140" s="24"/>
      <c r="G1140" s="13">
        <v>85</v>
      </c>
      <c r="H1140" s="13">
        <v>105</v>
      </c>
      <c r="I1140" s="14">
        <v>5178.3062413693397</v>
      </c>
      <c r="J1140" s="15"/>
      <c r="K1140" s="16">
        <f t="shared" si="85"/>
        <v>0</v>
      </c>
      <c r="L1140" s="16">
        <f t="shared" si="86"/>
        <v>5178.3062413693397</v>
      </c>
      <c r="M1140" s="16">
        <f t="shared" si="87"/>
        <v>5178.3</v>
      </c>
      <c r="N1140" s="17">
        <f t="shared" si="88"/>
        <v>440155.5</v>
      </c>
      <c r="O1140" s="17">
        <f t="shared" si="89"/>
        <v>543721.5</v>
      </c>
    </row>
    <row r="1141" spans="1:15" ht="15" customHeight="1">
      <c r="A1141" s="16">
        <v>1133</v>
      </c>
      <c r="B1141" s="16" t="s">
        <v>2292</v>
      </c>
      <c r="C1141" s="18" t="s">
        <v>1149</v>
      </c>
      <c r="D1141" s="21"/>
      <c r="E1141" s="21" t="s">
        <v>2308</v>
      </c>
      <c r="F1141" s="24"/>
      <c r="G1141" s="13">
        <v>40</v>
      </c>
      <c r="H1141" s="13">
        <v>50</v>
      </c>
      <c r="I1141" s="14">
        <v>1188.4971458641025</v>
      </c>
      <c r="J1141" s="15"/>
      <c r="K1141" s="16">
        <f t="shared" si="85"/>
        <v>0</v>
      </c>
      <c r="L1141" s="16">
        <f t="shared" si="86"/>
        <v>1188.4971458641025</v>
      </c>
      <c r="M1141" s="16">
        <f t="shared" si="87"/>
        <v>1188.49</v>
      </c>
      <c r="N1141" s="17">
        <f t="shared" si="88"/>
        <v>47539.6</v>
      </c>
      <c r="O1141" s="17">
        <f t="shared" si="89"/>
        <v>59424.5</v>
      </c>
    </row>
    <row r="1142" spans="1:15" ht="15" customHeight="1">
      <c r="A1142" s="16">
        <v>1134</v>
      </c>
      <c r="B1142" s="16" t="s">
        <v>2293</v>
      </c>
      <c r="C1142" s="18" t="s">
        <v>1150</v>
      </c>
      <c r="D1142" s="21"/>
      <c r="E1142" s="21" t="s">
        <v>2308</v>
      </c>
      <c r="F1142" s="24"/>
      <c r="G1142" s="13">
        <v>80</v>
      </c>
      <c r="H1142" s="13">
        <v>99</v>
      </c>
      <c r="I1142" s="14">
        <v>1560.6203223226037</v>
      </c>
      <c r="J1142" s="15"/>
      <c r="K1142" s="16">
        <f t="shared" si="85"/>
        <v>0</v>
      </c>
      <c r="L1142" s="16">
        <f t="shared" si="86"/>
        <v>1560.6203223226037</v>
      </c>
      <c r="M1142" s="16">
        <f t="shared" si="87"/>
        <v>1560.62</v>
      </c>
      <c r="N1142" s="17">
        <f t="shared" si="88"/>
        <v>124849.59999999999</v>
      </c>
      <c r="O1142" s="17">
        <f t="shared" si="89"/>
        <v>154501.37999999998</v>
      </c>
    </row>
    <row r="1143" spans="1:15" ht="15" customHeight="1">
      <c r="A1143" s="16">
        <v>1135</v>
      </c>
      <c r="B1143" s="16" t="s">
        <v>2294</v>
      </c>
      <c r="C1143" s="18" t="s">
        <v>1151</v>
      </c>
      <c r="D1143" s="21"/>
      <c r="E1143" s="21" t="s">
        <v>2308</v>
      </c>
      <c r="F1143" s="24"/>
      <c r="G1143" s="13">
        <v>79</v>
      </c>
      <c r="H1143" s="13">
        <v>98</v>
      </c>
      <c r="I1143" s="14">
        <v>9535.9716675143154</v>
      </c>
      <c r="J1143" s="15"/>
      <c r="K1143" s="16">
        <f t="shared" si="85"/>
        <v>0</v>
      </c>
      <c r="L1143" s="16">
        <f t="shared" si="86"/>
        <v>9535.9716675143154</v>
      </c>
      <c r="M1143" s="16">
        <f t="shared" si="87"/>
        <v>9535.9699999999993</v>
      </c>
      <c r="N1143" s="17">
        <f t="shared" si="88"/>
        <v>753341.63</v>
      </c>
      <c r="O1143" s="17">
        <f t="shared" si="89"/>
        <v>934525.05999999994</v>
      </c>
    </row>
    <row r="1144" spans="1:15" ht="15" customHeight="1">
      <c r="A1144" s="16">
        <v>1136</v>
      </c>
      <c r="B1144" s="16" t="s">
        <v>2295</v>
      </c>
      <c r="C1144" s="18" t="s">
        <v>1152</v>
      </c>
      <c r="D1144" s="21"/>
      <c r="E1144" s="21" t="s">
        <v>2308</v>
      </c>
      <c r="F1144" s="24"/>
      <c r="G1144" s="13">
        <v>79</v>
      </c>
      <c r="H1144" s="13">
        <v>98</v>
      </c>
      <c r="I1144" s="14">
        <v>5872.4940399904599</v>
      </c>
      <c r="J1144" s="15"/>
      <c r="K1144" s="16">
        <f t="shared" si="85"/>
        <v>0</v>
      </c>
      <c r="L1144" s="16">
        <f t="shared" si="86"/>
        <v>5872.4940399904599</v>
      </c>
      <c r="M1144" s="16">
        <f t="shared" si="87"/>
        <v>5872.49</v>
      </c>
      <c r="N1144" s="17">
        <f t="shared" si="88"/>
        <v>463926.70999999996</v>
      </c>
      <c r="O1144" s="17">
        <f t="shared" si="89"/>
        <v>575504.02</v>
      </c>
    </row>
    <row r="1145" spans="1:15" ht="15" customHeight="1">
      <c r="A1145" s="16">
        <v>1137</v>
      </c>
      <c r="B1145" s="16" t="s">
        <v>2296</v>
      </c>
      <c r="C1145" s="18" t="s">
        <v>1153</v>
      </c>
      <c r="D1145" s="21"/>
      <c r="E1145" s="21" t="s">
        <v>2308</v>
      </c>
      <c r="F1145" s="24"/>
      <c r="G1145" s="13">
        <v>78</v>
      </c>
      <c r="H1145" s="13">
        <v>97</v>
      </c>
      <c r="I1145" s="14">
        <v>447.22801029663884</v>
      </c>
      <c r="J1145" s="15"/>
      <c r="K1145" s="16">
        <f t="shared" si="85"/>
        <v>0</v>
      </c>
      <c r="L1145" s="16">
        <f t="shared" si="86"/>
        <v>447.22801029663884</v>
      </c>
      <c r="M1145" s="16">
        <f t="shared" si="87"/>
        <v>447.22</v>
      </c>
      <c r="N1145" s="17">
        <f t="shared" si="88"/>
        <v>34883.160000000003</v>
      </c>
      <c r="O1145" s="17">
        <f t="shared" si="89"/>
        <v>43380.340000000004</v>
      </c>
    </row>
    <row r="1146" spans="1:15" ht="15" customHeight="1">
      <c r="A1146" s="16">
        <v>1138</v>
      </c>
      <c r="B1146" s="16" t="s">
        <v>2297</v>
      </c>
      <c r="C1146" s="18" t="s">
        <v>1154</v>
      </c>
      <c r="D1146" s="21"/>
      <c r="E1146" s="21" t="s">
        <v>2308</v>
      </c>
      <c r="F1146" s="24"/>
      <c r="G1146" s="13">
        <v>77</v>
      </c>
      <c r="H1146" s="13">
        <v>96</v>
      </c>
      <c r="I1146" s="14">
        <v>4934.1933225079702</v>
      </c>
      <c r="J1146" s="15"/>
      <c r="K1146" s="16">
        <f t="shared" si="85"/>
        <v>0</v>
      </c>
      <c r="L1146" s="16">
        <f t="shared" si="86"/>
        <v>4934.1933225079702</v>
      </c>
      <c r="M1146" s="16">
        <f t="shared" si="87"/>
        <v>4934.1899999999996</v>
      </c>
      <c r="N1146" s="17">
        <f t="shared" si="88"/>
        <v>379932.62999999995</v>
      </c>
      <c r="O1146" s="17">
        <f t="shared" si="89"/>
        <v>473682.24</v>
      </c>
    </row>
    <row r="1147" spans="1:15" ht="15" customHeight="1">
      <c r="A1147" s="16">
        <v>1139</v>
      </c>
      <c r="B1147" s="16" t="s">
        <v>2298</v>
      </c>
      <c r="C1147" s="18" t="s">
        <v>1155</v>
      </c>
      <c r="D1147" s="21"/>
      <c r="E1147" s="21" t="s">
        <v>2308</v>
      </c>
      <c r="F1147" s="24"/>
      <c r="G1147" s="13">
        <v>78</v>
      </c>
      <c r="H1147" s="13">
        <v>96</v>
      </c>
      <c r="I1147" s="14">
        <v>8386.2948522985262</v>
      </c>
      <c r="J1147" s="15"/>
      <c r="K1147" s="16">
        <f t="shared" si="85"/>
        <v>0</v>
      </c>
      <c r="L1147" s="16">
        <f t="shared" si="86"/>
        <v>8386.2948522985262</v>
      </c>
      <c r="M1147" s="16">
        <f t="shared" si="87"/>
        <v>8386.2900000000009</v>
      </c>
      <c r="N1147" s="17">
        <f t="shared" si="88"/>
        <v>654130.62000000011</v>
      </c>
      <c r="O1147" s="17">
        <f t="shared" si="89"/>
        <v>805083.84000000008</v>
      </c>
    </row>
    <row r="1148" spans="1:15" ht="15" customHeight="1">
      <c r="A1148" s="16">
        <v>1140</v>
      </c>
      <c r="B1148" s="16" t="s">
        <v>2299</v>
      </c>
      <c r="C1148" s="18" t="s">
        <v>1156</v>
      </c>
      <c r="D1148" s="21"/>
      <c r="E1148" s="21" t="s">
        <v>2308</v>
      </c>
      <c r="F1148" s="24"/>
      <c r="G1148" s="13">
        <v>75</v>
      </c>
      <c r="H1148" s="13">
        <v>92</v>
      </c>
      <c r="I1148" s="14">
        <v>1783.249760950813</v>
      </c>
      <c r="J1148" s="15"/>
      <c r="K1148" s="16">
        <f t="shared" si="85"/>
        <v>0</v>
      </c>
      <c r="L1148" s="16">
        <f t="shared" si="86"/>
        <v>1783.249760950813</v>
      </c>
      <c r="M1148" s="16">
        <f t="shared" si="87"/>
        <v>1783.24</v>
      </c>
      <c r="N1148" s="17">
        <f t="shared" si="88"/>
        <v>133743</v>
      </c>
      <c r="O1148" s="17">
        <f t="shared" si="89"/>
        <v>164058.07999999999</v>
      </c>
    </row>
    <row r="1149" spans="1:15" ht="15" customHeight="1">
      <c r="A1149" s="16">
        <v>1141</v>
      </c>
      <c r="B1149" s="16" t="s">
        <v>2300</v>
      </c>
      <c r="C1149" s="18" t="s">
        <v>1157</v>
      </c>
      <c r="D1149" s="21"/>
      <c r="E1149" s="21" t="s">
        <v>2308</v>
      </c>
      <c r="F1149" s="24"/>
      <c r="G1149" s="13">
        <v>74</v>
      </c>
      <c r="H1149" s="13">
        <v>92</v>
      </c>
      <c r="I1149" s="14">
        <v>609.97386851845226</v>
      </c>
      <c r="J1149" s="15"/>
      <c r="K1149" s="16">
        <f t="shared" si="85"/>
        <v>0</v>
      </c>
      <c r="L1149" s="16">
        <f t="shared" si="86"/>
        <v>609.97386851845226</v>
      </c>
      <c r="M1149" s="16">
        <f t="shared" si="87"/>
        <v>609.97</v>
      </c>
      <c r="N1149" s="17">
        <f t="shared" si="88"/>
        <v>45137.78</v>
      </c>
      <c r="O1149" s="17">
        <f t="shared" si="89"/>
        <v>56117.240000000005</v>
      </c>
    </row>
    <row r="1150" spans="1:15" ht="15" customHeight="1">
      <c r="A1150" s="16">
        <v>1142</v>
      </c>
      <c r="B1150" s="16" t="s">
        <v>2301</v>
      </c>
      <c r="C1150" s="18" t="s">
        <v>1158</v>
      </c>
      <c r="D1150" s="21"/>
      <c r="E1150" s="21" t="s">
        <v>2308</v>
      </c>
      <c r="F1150" s="24"/>
      <c r="G1150" s="13">
        <v>37</v>
      </c>
      <c r="H1150" s="13">
        <v>46</v>
      </c>
      <c r="I1150" s="14">
        <v>4040.5057142428536</v>
      </c>
      <c r="J1150" s="15"/>
      <c r="K1150" s="16">
        <f t="shared" si="85"/>
        <v>0</v>
      </c>
      <c r="L1150" s="16">
        <f t="shared" si="86"/>
        <v>4040.5057142428536</v>
      </c>
      <c r="M1150" s="16">
        <f t="shared" si="87"/>
        <v>4040.5</v>
      </c>
      <c r="N1150" s="17">
        <f t="shared" si="88"/>
        <v>149498.5</v>
      </c>
      <c r="O1150" s="17">
        <f t="shared" si="89"/>
        <v>185863</v>
      </c>
    </row>
    <row r="1151" spans="1:15" ht="15" customHeight="1">
      <c r="A1151" s="16">
        <v>1143</v>
      </c>
      <c r="B1151" s="16" t="s">
        <v>2302</v>
      </c>
      <c r="C1151" s="18" t="s">
        <v>1159</v>
      </c>
      <c r="D1151" s="21"/>
      <c r="E1151" s="21" t="s">
        <v>2308</v>
      </c>
      <c r="F1151" s="24"/>
      <c r="G1151" s="13">
        <v>74</v>
      </c>
      <c r="H1151" s="13">
        <v>92</v>
      </c>
      <c r="I1151" s="14">
        <v>188.19840769718166</v>
      </c>
      <c r="J1151" s="15"/>
      <c r="K1151" s="16">
        <f t="shared" si="85"/>
        <v>0</v>
      </c>
      <c r="L1151" s="16">
        <f t="shared" si="86"/>
        <v>188.19840769718166</v>
      </c>
      <c r="M1151" s="16">
        <f t="shared" si="87"/>
        <v>188.19</v>
      </c>
      <c r="N1151" s="17">
        <f t="shared" si="88"/>
        <v>13926.06</v>
      </c>
      <c r="O1151" s="17">
        <f t="shared" si="89"/>
        <v>17313.48</v>
      </c>
    </row>
    <row r="1152" spans="1:15" s="34" customFormat="1" ht="15" customHeight="1">
      <c r="B1152" s="35"/>
      <c r="C1152" s="36"/>
      <c r="D1152" s="36"/>
      <c r="E1152" s="36"/>
      <c r="F1152" s="37"/>
      <c r="G1152" s="38">
        <f>SUBTOTAL(9,G9:G1151)</f>
        <v>272196587</v>
      </c>
      <c r="H1152" s="38">
        <f>SUBTOTAL(9,H9:H1151)</f>
        <v>340243465</v>
      </c>
      <c r="I1152" s="39"/>
      <c r="J1152" s="40"/>
      <c r="K1152" s="35"/>
      <c r="L1152" s="35"/>
      <c r="M1152" s="41" t="s">
        <v>3</v>
      </c>
      <c r="N1152" s="42">
        <f>SUBTOTAL(9,N9:N1151)</f>
        <v>7042511669.5300007</v>
      </c>
      <c r="O1152" s="42">
        <f>SUBTOTAL(9,O9:O1151)</f>
        <v>8801333152.8100033</v>
      </c>
    </row>
    <row r="1153" spans="1:15" s="43" customFormat="1" ht="15" customHeight="1">
      <c r="B1153" s="44"/>
      <c r="C1153" s="45"/>
      <c r="D1153" s="45"/>
      <c r="E1153" s="45"/>
      <c r="F1153" s="46"/>
      <c r="G1153" s="47"/>
      <c r="H1153" s="47"/>
      <c r="I1153" s="48"/>
      <c r="J1153" s="49"/>
      <c r="K1153" s="44"/>
      <c r="L1153" s="44"/>
      <c r="M1153" s="50" t="s">
        <v>4</v>
      </c>
      <c r="N1153" s="42">
        <f>N1152*0.16</f>
        <v>1126801867.1248002</v>
      </c>
      <c r="O1153" s="42">
        <f>O1152*0.16</f>
        <v>1408213304.4496005</v>
      </c>
    </row>
    <row r="1154" spans="1:15" s="43" customFormat="1" ht="15" customHeight="1">
      <c r="B1154" s="44"/>
      <c r="C1154" s="45"/>
      <c r="D1154" s="45"/>
      <c r="E1154" s="45"/>
      <c r="F1154" s="46"/>
      <c r="G1154" s="47"/>
      <c r="H1154" s="47"/>
      <c r="I1154" s="48"/>
      <c r="J1154" s="49"/>
      <c r="K1154" s="44"/>
      <c r="L1154" s="44"/>
      <c r="M1154" s="41" t="s">
        <v>5</v>
      </c>
      <c r="N1154" s="42">
        <f>N1152+N1153</f>
        <v>8169313536.6548004</v>
      </c>
      <c r="O1154" s="42">
        <f>O1152+O1153</f>
        <v>10209546457.259604</v>
      </c>
    </row>
    <row r="1157" spans="1:15" ht="15" customHeight="1">
      <c r="A1157" s="55" t="s">
        <v>2347</v>
      </c>
      <c r="B1157" s="55"/>
      <c r="C1157" s="55"/>
      <c r="D1157" s="55"/>
      <c r="E1157" s="55"/>
      <c r="F1157" s="55"/>
      <c r="G1157" s="55"/>
      <c r="H1157" s="55"/>
      <c r="I1157" s="55"/>
      <c r="J1157" s="55"/>
      <c r="K1157" s="55"/>
      <c r="L1157" s="55"/>
      <c r="M1157" s="55"/>
      <c r="N1157" s="55"/>
      <c r="O1157" s="55"/>
    </row>
    <row r="1159" spans="1:15" ht="15" customHeight="1">
      <c r="A1159" s="55" t="s">
        <v>6</v>
      </c>
      <c r="B1159" s="55"/>
      <c r="C1159" s="55"/>
      <c r="D1159" s="55"/>
      <c r="E1159" s="55"/>
      <c r="F1159" s="55"/>
      <c r="G1159" s="55"/>
      <c r="H1159" s="55"/>
      <c r="I1159" s="55"/>
      <c r="J1159" s="55"/>
      <c r="K1159" s="55"/>
      <c r="L1159" s="55"/>
      <c r="M1159" s="55"/>
      <c r="N1159" s="55"/>
      <c r="O1159" s="55"/>
    </row>
    <row r="1162" spans="1:15" ht="43.5" customHeight="1">
      <c r="G1162" s="51" t="s">
        <v>2305</v>
      </c>
      <c r="H1162" s="51"/>
      <c r="I1162" s="51"/>
      <c r="J1162" s="51"/>
    </row>
  </sheetData>
  <autoFilter ref="A8:O1154"/>
  <mergeCells count="9">
    <mergeCell ref="G1162:J1162"/>
    <mergeCell ref="A1:O1"/>
    <mergeCell ref="A6:O6"/>
    <mergeCell ref="A1157:O1157"/>
    <mergeCell ref="A1159:O1159"/>
    <mergeCell ref="A3:C3"/>
    <mergeCell ref="A4:C4"/>
    <mergeCell ref="D3:O3"/>
    <mergeCell ref="D4:O4"/>
  </mergeCells>
  <pageMargins left="0.70866141732283472" right="0.70866141732283472" top="0.55118110236220474" bottom="0.74803149606299213" header="0.31496062992125984" footer="0.31496062992125984"/>
  <pageSetup scale="52" orientation="landscape" r:id="rId1"/>
  <headerFoot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Económica</vt:lpstr>
      <vt:lpstr>'Propuesta Económica'!Títulos_a_imprimir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Alejandro Arroyo Ledesma</dc:creator>
  <cp:lastModifiedBy>ll</cp:lastModifiedBy>
  <cp:lastPrinted>2019-12-06T01:45:24Z</cp:lastPrinted>
  <dcterms:created xsi:type="dcterms:W3CDTF">2019-05-31T19:26:21Z</dcterms:created>
  <dcterms:modified xsi:type="dcterms:W3CDTF">2019-12-13T05:44:41Z</dcterms:modified>
</cp:coreProperties>
</file>