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alejandro.medina\Desktop\SHCP 2020\"/>
    </mc:Choice>
  </mc:AlternateContent>
  <bookViews>
    <workbookView xWindow="0" yWindow="0" windowWidth="24000" windowHeight="9645" tabRatio="705"/>
  </bookViews>
  <sheets>
    <sheet name="año 2020_CMF_Guias" sheetId="8" r:id="rId1"/>
  </sheets>
  <definedNames>
    <definedName name="_xlnm._FilterDatabase" localSheetId="0" hidden="1">'año 2020_CMF_Guias'!$A$9:$AB$104</definedName>
    <definedName name="_xlnm.Print_Area" localSheetId="0">'año 2020_CMF_Guias'!$A$1:$AB$104</definedName>
    <definedName name="_xlnm.Print_Titles" localSheetId="0">'año 2020_CMF_Guias'!$7:$9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3" i="8" l="1"/>
  <c r="T14" i="8"/>
  <c r="T15" i="8"/>
  <c r="T16" i="8"/>
  <c r="X17" i="8"/>
  <c r="T18" i="8"/>
  <c r="T19" i="8"/>
  <c r="T20" i="8"/>
  <c r="T28" i="8"/>
  <c r="T29" i="8"/>
  <c r="T30" i="8"/>
  <c r="T31" i="8"/>
  <c r="T32" i="8"/>
  <c r="T33" i="8"/>
  <c r="T34" i="8"/>
  <c r="R35" i="8"/>
  <c r="T36" i="8"/>
  <c r="V37" i="8"/>
  <c r="R38" i="8"/>
  <c r="R39" i="8"/>
  <c r="R40" i="8"/>
  <c r="R41" i="8"/>
  <c r="R42" i="8"/>
  <c r="R43" i="8"/>
  <c r="R44" i="8"/>
  <c r="R45" i="8"/>
  <c r="R46" i="8"/>
  <c r="R47" i="8"/>
  <c r="R48" i="8"/>
  <c r="R49" i="8"/>
  <c r="R50" i="8"/>
  <c r="R51" i="8"/>
  <c r="R52" i="8"/>
  <c r="R53" i="8"/>
  <c r="R54" i="8"/>
  <c r="R55" i="8"/>
  <c r="R56" i="8"/>
  <c r="R57" i="8"/>
  <c r="R58" i="8"/>
  <c r="R59" i="8"/>
  <c r="R60" i="8"/>
  <c r="R61" i="8"/>
  <c r="R62" i="8"/>
  <c r="R63" i="8"/>
  <c r="R64" i="8"/>
  <c r="R65" i="8"/>
  <c r="R66" i="8"/>
  <c r="R67" i="8"/>
  <c r="R68" i="8"/>
  <c r="R69" i="8"/>
  <c r="R70" i="8"/>
  <c r="R71" i="8"/>
  <c r="R72" i="8"/>
  <c r="R73" i="8"/>
  <c r="R74" i="8"/>
  <c r="R75" i="8"/>
  <c r="R76" i="8"/>
  <c r="T77" i="8"/>
  <c r="T78" i="8"/>
  <c r="T79" i="8"/>
  <c r="R80" i="8"/>
  <c r="R81" i="8"/>
  <c r="R82" i="8"/>
  <c r="R83" i="8"/>
  <c r="R84" i="8"/>
  <c r="R85" i="8"/>
  <c r="R87" i="8"/>
  <c r="R88" i="8"/>
  <c r="R89" i="8"/>
  <c r="R90" i="8"/>
  <c r="R93" i="8"/>
  <c r="Z94" i="8"/>
  <c r="V95" i="8"/>
  <c r="V96" i="8"/>
  <c r="V97" i="8"/>
  <c r="V98" i="8"/>
  <c r="V99" i="8"/>
  <c r="T104" i="8"/>
  <c r="Q13" i="8"/>
  <c r="S14" i="8"/>
  <c r="S15" i="8"/>
  <c r="S16" i="8"/>
  <c r="W17" i="8"/>
  <c r="S18" i="8"/>
  <c r="S19" i="8"/>
  <c r="S20" i="8"/>
  <c r="S28" i="8"/>
  <c r="S29" i="8"/>
  <c r="S30" i="8"/>
  <c r="S31" i="8"/>
  <c r="S32" i="8"/>
  <c r="S33" i="8"/>
  <c r="S34" i="8"/>
  <c r="Q35" i="8"/>
  <c r="S36" i="8"/>
  <c r="U37" i="8"/>
  <c r="Q38" i="8"/>
  <c r="Q39" i="8"/>
  <c r="Q40" i="8"/>
  <c r="Q41" i="8"/>
  <c r="Q42" i="8"/>
  <c r="Q43" i="8"/>
  <c r="Q44" i="8"/>
  <c r="Q45" i="8"/>
  <c r="Q46" i="8"/>
  <c r="Q47" i="8"/>
  <c r="Q48" i="8"/>
  <c r="Q49" i="8"/>
  <c r="Q50" i="8"/>
  <c r="Q51" i="8"/>
  <c r="Q52" i="8"/>
  <c r="Q53" i="8"/>
  <c r="Q54" i="8"/>
  <c r="Q55" i="8"/>
  <c r="Q56" i="8"/>
  <c r="Q57" i="8"/>
  <c r="Q58" i="8"/>
  <c r="Q59" i="8"/>
  <c r="Q60" i="8"/>
  <c r="Q61" i="8"/>
  <c r="Q62" i="8"/>
  <c r="Q63" i="8"/>
  <c r="Q64" i="8"/>
  <c r="Q65" i="8"/>
  <c r="Q66" i="8"/>
  <c r="Q67" i="8"/>
  <c r="Q68" i="8"/>
  <c r="Q69" i="8"/>
  <c r="Q70" i="8"/>
  <c r="Q71" i="8"/>
  <c r="Q72" i="8"/>
  <c r="Q73" i="8"/>
  <c r="Q74" i="8"/>
  <c r="Q75" i="8"/>
  <c r="Q76" i="8"/>
  <c r="S77" i="8"/>
  <c r="S78" i="8"/>
  <c r="S79" i="8"/>
  <c r="Q80" i="8"/>
  <c r="Q81" i="8"/>
  <c r="Q82" i="8"/>
  <c r="Q83" i="8"/>
  <c r="Q84" i="8"/>
  <c r="Q85" i="8"/>
  <c r="Q87" i="8"/>
  <c r="Q88" i="8"/>
  <c r="Q89" i="8"/>
  <c r="Q90" i="8"/>
  <c r="Q93" i="8"/>
  <c r="Y94" i="8"/>
  <c r="U95" i="8"/>
  <c r="U96" i="8"/>
  <c r="U97" i="8"/>
  <c r="U98" i="8"/>
  <c r="U99" i="8"/>
  <c r="S104" i="8"/>
  <c r="R12" i="8"/>
  <c r="Q12" i="8"/>
  <c r="J104" i="8"/>
  <c r="J94" i="8"/>
  <c r="J95" i="8"/>
  <c r="L96" i="8"/>
  <c r="N97" i="8"/>
  <c r="N98" i="8"/>
  <c r="L99" i="8"/>
  <c r="J93" i="8"/>
  <c r="J76" i="8"/>
  <c r="J77" i="8"/>
  <c r="J78" i="8"/>
  <c r="J79" i="8"/>
  <c r="J80" i="8"/>
  <c r="J81" i="8"/>
  <c r="J82" i="8"/>
  <c r="J83" i="8"/>
  <c r="J84" i="8"/>
  <c r="J85" i="8"/>
  <c r="J65" i="8"/>
  <c r="J66" i="8"/>
  <c r="J67" i="8"/>
  <c r="J68" i="8"/>
  <c r="J69" i="8"/>
  <c r="J70" i="8"/>
  <c r="J71" i="8"/>
  <c r="J72" i="8"/>
  <c r="J73" i="8"/>
  <c r="J74" i="8"/>
  <c r="J75" i="8"/>
  <c r="J56" i="8"/>
  <c r="J57" i="8"/>
  <c r="J58" i="8"/>
  <c r="J59" i="8"/>
  <c r="J60" i="8"/>
  <c r="J61" i="8"/>
  <c r="J62" i="8"/>
  <c r="J63" i="8"/>
  <c r="J64" i="8"/>
  <c r="J47" i="8"/>
  <c r="J48" i="8"/>
  <c r="J49" i="8"/>
  <c r="J50" i="8"/>
  <c r="J51" i="8"/>
  <c r="J52" i="8"/>
  <c r="J53" i="8"/>
  <c r="J54" i="8"/>
  <c r="J55" i="8"/>
  <c r="J38" i="8"/>
  <c r="J39" i="8"/>
  <c r="J40" i="8"/>
  <c r="J41" i="8"/>
  <c r="J42" i="8"/>
  <c r="J43" i="8"/>
  <c r="J44" i="8"/>
  <c r="J45" i="8"/>
  <c r="J46" i="8"/>
  <c r="J29" i="8"/>
  <c r="J30" i="8"/>
  <c r="J31" i="8"/>
  <c r="J32" i="8"/>
  <c r="J33" i="8"/>
  <c r="J34" i="8"/>
  <c r="J35" i="8"/>
  <c r="J36" i="8"/>
  <c r="J37" i="8"/>
  <c r="J28" i="8"/>
  <c r="J13" i="8"/>
  <c r="J14" i="8"/>
  <c r="J15" i="8"/>
  <c r="J16" i="8"/>
  <c r="J17" i="8"/>
  <c r="J18" i="8"/>
  <c r="J19" i="8"/>
  <c r="J20" i="8"/>
  <c r="J12" i="8"/>
  <c r="J11" i="8"/>
  <c r="J21" i="8"/>
  <c r="J22" i="8"/>
  <c r="J23" i="8"/>
  <c r="J24" i="8"/>
  <c r="J25" i="8"/>
  <c r="J26" i="8"/>
  <c r="J27" i="8"/>
  <c r="J86" i="8"/>
  <c r="J87" i="8"/>
  <c r="J88" i="8"/>
  <c r="J89" i="8"/>
  <c r="J90" i="8"/>
  <c r="J91" i="8"/>
  <c r="J92" i="8"/>
  <c r="J100" i="8"/>
  <c r="J101" i="8"/>
  <c r="J102" i="8"/>
  <c r="J103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K96" i="8"/>
  <c r="M97" i="8"/>
  <c r="M98" i="8"/>
  <c r="K99" i="8"/>
  <c r="I100" i="8"/>
  <c r="I101" i="8"/>
  <c r="I102" i="8"/>
  <c r="I103" i="8"/>
  <c r="I104" i="8"/>
  <c r="J10" i="8"/>
  <c r="I10" i="8"/>
</calcChain>
</file>

<file path=xl/sharedStrings.xml><?xml version="1.0" encoding="utf-8"?>
<sst xmlns="http://schemas.openxmlformats.org/spreadsheetml/2006/main" count="421" uniqueCount="315">
  <si>
    <t>CLAVE</t>
  </si>
  <si>
    <t>DESCRIPCION</t>
  </si>
  <si>
    <t>No.</t>
  </si>
  <si>
    <t>STATUS</t>
  </si>
  <si>
    <t>ADMINISTRADOR DEL CONTRATO</t>
  </si>
  <si>
    <t>CANTIDAD  2020 MINIMA</t>
  </si>
  <si>
    <t>CANTIDAD  2020 MAXIMA</t>
  </si>
  <si>
    <t>1ra. ENTREGA MAXIMA</t>
  </si>
  <si>
    <t>1ra. ENTREGA MINIMA</t>
  </si>
  <si>
    <t>2da. ENTREGA MINIMA</t>
  </si>
  <si>
    <t>2da. ENTREGA MAXIMA</t>
  </si>
  <si>
    <t>4ta. ENTREGA MINIMA</t>
  </si>
  <si>
    <t>4ta. ENTREGA MAXIMA</t>
  </si>
  <si>
    <t>10ma. ENTREGA MINIMA</t>
  </si>
  <si>
    <t>10ma. ENTREGA MAXIMA</t>
  </si>
  <si>
    <t>DEL 15 AL 26 DE JUNIO</t>
  </si>
  <si>
    <t>DEL 14 AL 25 DE SEPTIEMBRE</t>
  </si>
  <si>
    <t>DEL 16 AL 27 DE NOVIEMBRE</t>
  </si>
  <si>
    <t>DEL 14 AL 23 DE DICIEMBRE</t>
  </si>
  <si>
    <t>INSTITUTO DE SEGURIDAD Y SERVICIOS SOCIALES PARA LOS TRABAJADORES DEL ESTADO</t>
  </si>
  <si>
    <t>CALENDARIO DE ENTREGAS</t>
  </si>
  <si>
    <t>010000008500</t>
  </si>
  <si>
    <t>Vareniclina. Tableta cada tableta contiene: tartrato de vareniclina equivalente a 0.5 mg de vareniclina. y cada tableta contiene: tartrato de vareniclina equivalente a 1 mg de vareniclina. Envase con 11 tabletas de 0.5 mg más 14 tabletas de 1 mg.</t>
  </si>
  <si>
    <t>010000008600</t>
  </si>
  <si>
    <t>Vareniclina. Tableta cada tableta contiene: tartrato de vareniclina equivalente a 1 mg de vareniclina. Envase con 28 tabletas de 1 mg.</t>
  </si>
  <si>
    <t>010000134400</t>
  </si>
  <si>
    <t>Albendazol. Tableta Cada Tableta contiene: albendazol 200 mg Envase con 2 Tabletas.</t>
  </si>
  <si>
    <t>010000134500</t>
  </si>
  <si>
    <t>Albendazol. Suspensión Oral Cada frasco contiene: albendazol 400 mg Envase con 20 ml.</t>
  </si>
  <si>
    <t>010000149400</t>
  </si>
  <si>
    <t>Estradiol valerato de. Gragea Cada Gragea contiene: Valerato de estradiol 1 mg Envase con 28 Grageas</t>
  </si>
  <si>
    <t>010000151600</t>
  </si>
  <si>
    <t>Estradiol drospirenona. Comprimido Cada Comprimido contiene: Estradiol hemihidratado equivalente a 1 mg de estradiol Drospirenona 2 mg Envase con 28 Comprimidos.</t>
  </si>
  <si>
    <t>010000171100</t>
  </si>
  <si>
    <t>Ácido fólico. Tableta. Cada tableta contiene: Acido fólico 0.4 mg Envase con 90 Tabletas.</t>
  </si>
  <si>
    <t>010000194000</t>
  </si>
  <si>
    <t>Doxiciclina. Cápsula o Tableta Cada Cápsula o Tableta contiene: Hiclato de doxiciclina equivalente a 100 mg de doxicilina. Envase con 10 Cápsulas o Tabletas.</t>
  </si>
  <si>
    <t>010000220701</t>
  </si>
  <si>
    <t>Tibolona. Tableta Cada Tableta contiene: Tibolona 2.5 mg Envase con 30 Tabletas.</t>
  </si>
  <si>
    <t>010000220800</t>
  </si>
  <si>
    <t>Levonorgestrel. Polvo El dispositivo con polvo contiene: Levonorgestrel (micronizado) 52 mg Envase con un dispositivo.</t>
  </si>
  <si>
    <t>010000221000</t>
  </si>
  <si>
    <t>Levonorgestrel. Comprimido o Tableta Cada Comprimido o Tableta contiene: Levonorgestrel 0.750 mg Envase con 2 Comprimidos o Tabletas.</t>
  </si>
  <si>
    <t>010000240400</t>
  </si>
  <si>
    <t>Isoniazida. Tableta Cada Tableta contiene: Isoniazida: 100 mg Envase con 200 Tabletas.</t>
  </si>
  <si>
    <t>010000240500</t>
  </si>
  <si>
    <t>Etambutol. Tableta Cada Tabletas contiene: Clorhidrato de etambutol 400 mg Envase con 50 Tabletas.</t>
  </si>
  <si>
    <t>010000240900</t>
  </si>
  <si>
    <t>Rifampicina. Cápsula comprimido o tableta recubierta. Cada cápsula comprimido o tableta recubierta contiene: Rifampicina 300 mg. Envase con 1000 cápsulas comprimidos o tabletas recubiertas.</t>
  </si>
  <si>
    <t>010000241000</t>
  </si>
  <si>
    <t>Rifampicina. Suspensión Oral Cada 5 ml contienen: Rifampicina 100 mg Envase con 120 ml y dosificador.</t>
  </si>
  <si>
    <t>010000241300</t>
  </si>
  <si>
    <t>Pirazinamida. Tableta Cada Tableta contiene: Pirazinamida 500 mg Envase con 50 Tabletas.</t>
  </si>
  <si>
    <t>010000241700</t>
  </si>
  <si>
    <t>Isoniazida y rifampicina. Tableta ReCubierta Cada Tableta ReCubierta contiene: Isoniazida 400 mg Rifampicina 300 mg Envase con 90 Tabletas ReCubiertas.</t>
  </si>
  <si>
    <t>010000241800</t>
  </si>
  <si>
    <t>Isoniazida rifampicina pirazinamida etambutol. Tableta Cada Tableta contiene: Isoniazida 75 mg Rifampicina 150 mg Pirazinamida 400 mg Clorhidrato de etambutol 300 mg Envase con 240 Tabletas.</t>
  </si>
  <si>
    <t>010000350400</t>
  </si>
  <si>
    <t>Levonorgestrel y etinilestradiol. Gragea Cada Gragea contiene: Levonorgestrel 0.15 mg Etinilestradiol 0.03 mg Envase con 21 Grageas.</t>
  </si>
  <si>
    <t>010000350500</t>
  </si>
  <si>
    <t>Desogestrel y etinilestradiol. Tableta. Cada tableta contiene: Desogestrel 0.15 mg. Etinilestradiol 0.03 mg. Envase con 21 Tabletas.</t>
  </si>
  <si>
    <t>010000350700</t>
  </si>
  <si>
    <t>Levonorgestrel y etinilestradiol. Gragea Cada Gragea contiene: Levonorgestrel 0.15 mg Etinilestradiol 0.03 mg Envase con 28 Grageas. (21 con hormonales y 7 sin hormonales)</t>
  </si>
  <si>
    <t>010000350900</t>
  </si>
  <si>
    <t>Medroxiprogesterona y cipionato de estradiol. Suspensión Inyectable Cada ampolleta o jeringa contiene: Acetato de Medroxiprogesterona 25 mg Cipionato de estradiol 5 mg Envase con una ampolleta o jeringa prellenada de 0.5 ml.</t>
  </si>
  <si>
    <t>010000351000</t>
  </si>
  <si>
    <t>Etonogestrel. Implante El Implante contiene: Etonogestrel 68.0 mg Envase con un Implante y aplicador.</t>
  </si>
  <si>
    <t>010000351100</t>
  </si>
  <si>
    <t>Norelgestromina-etinilestradiol. Parche. Cada parche contiene: Norelgestromina 6.00 mg Etinilestradiol 0.60 mg Envase con 3 Parches..</t>
  </si>
  <si>
    <t>010000351500</t>
  </si>
  <si>
    <t>Noretisterona y estradiol. Solución Inyectable Cada ampolleta o jeringa contiene: Enantato de noretisterona 50 mg Valerato de estradiol 5 mg Envase con una ampolleta o jeringa con un ml.</t>
  </si>
  <si>
    <t>010000362200</t>
  </si>
  <si>
    <t>Electrolitos Orales. Polvo (Fórmula de osmolaridad Baja) Cada sobre con polvo contiene: Glucosa anhidra o glucosa 13.5 g Cloruro de potasio 1.5 g Cloruro de sodio 2.6 g Citrato trisódico dihidratado 2.9 g Envase con 20.5 g</t>
  </si>
  <si>
    <t>010000420600</t>
  </si>
  <si>
    <t>Estriol. Crema Cada 100 g contienen: Estriol 100 mg Envase con 15 g.</t>
  </si>
  <si>
    <t>010000458200</t>
  </si>
  <si>
    <t>Oseltamivir. Cápsula Cada Cápsula contiene: oseltamivir 75.0 mg Envase con 10 Cápsulas</t>
  </si>
  <si>
    <t>020000014600</t>
  </si>
  <si>
    <t>Vacuna antineumocóccica. Solución Inyectable Cada dosis de 0.5 ml contiene: Poliósidos purificados del Streptococcus pneumoniae serotipos 1 2 3 4 5 6B 7F 8 9N 9V 10A 11A 12F 1415B 17F 18C 19A 19F 20 22F 23F y 33F cada uno con 25µg. Envase con frasco ámpula de 0.5 ml.</t>
  </si>
  <si>
    <t>020000014801</t>
  </si>
  <si>
    <t>Vacuna conjugada neumococica 13-valente. Suspensión Inyectable Cada dosis de 0.5 ml contiene: Sacáridos de Streptococcus pneumoniae de los serotipos. 1 2.2 ?g. 3 2.2 ?g. 4 2.2 ?g. 5 2.2 ?g. 6A 2.2 ?g. 6B 4.4 ?g. 7F 2.2 ?g. 9V 2.2 ?g. 14 2.2 ?g. 18C 2.2 ?g. 19A 2.2 ?g. 19F 2.2 ?g. 23F 2.2 ?g. Proteína diftérica. CRM197 32 ?g. Envase con 10 jeringas prellenadas cada una con 0.5 ml (1 dosis) y agujas.</t>
  </si>
  <si>
    <t>020000015002</t>
  </si>
  <si>
    <t>Vacuna contra rotavirus. Suspensión Oral. Cada dosis de 1.5 ml contiene: Rotavirus vivo atenuado humano cepa RIX4414. No menos de 106 DICC50. Envase con 10 Jeringas prellenadas con 1.5 ml.</t>
  </si>
  <si>
    <t>020000015200</t>
  </si>
  <si>
    <t>Vacuna pentavalente contra rotavirus. Suspensión Cada dosis de 2 ml contiene: Serotipo reordenado G1 2.21 X 106 UI Serotipo reordenado G2 2.84 X 106 UI Serotipo reordenado G3 2.22 X 106 UI Serotipo reordenado G4 2.04 X 106 UI Serotipo reordenado P1 2.29 X 106 UI Envase con 10 Tubos. de plástico con 2 ml.</t>
  </si>
  <si>
    <t>020000252201</t>
  </si>
  <si>
    <t>Vacuna acelular antipertussis con toxoides diftérico y tetánico adsorbidos con vacuna antipoliomielítica inactivada y con vacuna conjugada de haemophilus influenzae tipo b. Suspensión Inyectable Cada dosis de 0.5 ml de vacuna reconstituida contiene: Toxoide diftérico purificado &gt; 30 UI Toxoide tetánico purificado &gt; 40 UI Toxoide pertússico purificado adsorbido 25 ?g Con o sin pertactina 8 ?g Hemaglutinina filamentosa purificada adsorbida 25 ?g Virus de la poliomielitis tipo 1 inactivado 40 UD* Virus de la poliomielitis tipo 2 inactivado 8 UD* Virus de la poliomielitis tipo 3 inactivado 32 UD* Haemophilus influenzae Tipo b 10 ?g (conjugado a la proteína tetánica) *Unidades de antígeno D. Envase con 20 dosis en jeringa prellenada de Vacuna acelular Antipertussis con Toxoides Diftérico y Tetánico Adsorbidos y Vacuna Antipoliomielítica inactivada y 20 dosis en frasco ámpula con liofilizado de Vacuna conjugada de Haemophilus influenzae tipo b para reconstituir con la suspensión de la jeringa.</t>
  </si>
  <si>
    <t>020000252600</t>
  </si>
  <si>
    <t>Vacuna recombinante contra la hepatitis b. Suspensión Inyectable Cada dosis de 1 ml contiene: AgsHb 20 ?g. Envase con un frasco ámpula con 10 ml (10 dosis).</t>
  </si>
  <si>
    <t>020000252700</t>
  </si>
  <si>
    <t>Vacuna recombinante contra la hepatitis b. Suspensión Inyectable. Cada dosis de 0.5 ml contiene: Antígeno de superficie del virus de la hepatitis B purificado DNA recombinante 10 ?g. Envase con jeringa prellenada con 0.5 ml o frasco ámpula con 0.5 ml.</t>
  </si>
  <si>
    <t>020000380000</t>
  </si>
  <si>
    <t>Vacuna doble viral (sr) contra sarampión y rubéola. Suspensión Inyectable Cada dosis de 0.5 ml de vacuna reconstituida contiene: Virus Atenuados del sarampión cepa Edmonston- Zagreb (cultivados en células diploides humanas) o cepa Enders o cepa Schwarz (cultivados en fibroblastos de embrión de pollo) 3.0 log10 a 4.5 log10 DICC50 o 1000 a 32000 DICC50 o 103 a 3.2 x 104 DICC50 Virus Atenuados de la rubéola cepa Wistar RA 27/3 (cultivados en células diploides humanas MRC-5 o WI-38) &gt; 3.0 log10 DICC50 o &gt;= 1000 DICC50 o &gt;= 103 DICC50 Envase con liofilizado para 10 dosis y diluyente.</t>
  </si>
  <si>
    <t>020000380101</t>
  </si>
  <si>
    <t>Vacuna b.c.g. Suspensión Inyectable Cada dosis de 0.1 ml de la Suspensión reconstituida de bacilos Atenuados contiene la cepa: Francesa 1173P2 200 000-500 000 UFC o Danesa 1331 200 000-300 000 UFC o Glaxo* 1077 800 000-3 200 000 UFC o Tokio 172 200 000-3 000 000 UFC o Montreal 200 000-3 200 000 UFC o Moscow 100 000-3 300 000 UFC Envase con frasco ámpula o ampolleta con liofilizado para 10 dosis y ampolletas con diluyente de 1.0 ml. *Semilla Mérieux.</t>
  </si>
  <si>
    <t>020000380500</t>
  </si>
  <si>
    <t>Vacuna antipertussis con toxoides diftérico y tetánico (dpt). Suspensión Inyectable * Cada dosis de 0.5 ml contiene: Bordetella pertussis No más de 16 Uo Toxoide diftérico No más de 30 Lf Toxoide tetánico No más de 25 Lf o **Cada dosis de 0.5 ml contiene: Bordetella pertussis No menos de 4 UI Toxoides: Toxoide diftérico Método de Reto : No menos de 30 UI Método de Seroneutralización Mínimo 2 UI de antitoxina/ml de suero. Toxoide: Toxoide tetánico Método de Reto: No menos de 40 UI en cobayos o No menos de 60 UI en ratones Método de Seroneutralización: Mínimo 2 UI de antitoxina/ml de suero.  Envase con frasco ámpula de 5 ml (10 dosis) *Formulación de proceso **Potencia de producto terminado</t>
  </si>
  <si>
    <t>020000380800</t>
  </si>
  <si>
    <t>Vacuna de refuerzo contra difteria tetanos y tosferina acelular (tdpa). Suspensión Inyectable Cada dosis de 0.5 ml contiene: Toxoide diftérico no menos de 2 UI (2 ó 2.5 Lf) Toxoide tetánico no menos de 20 UI (5 Lf) Toxoide pertussis 2.5 u 8 ?g Hemaglutinina Filamentosa (FHA) 5 u 8 ?g Pertactina (Proteína de Membrana exterior de 69 Kda-PRN) 2.5 ó 3 ?g Con o sin Fimbras tipos 2 y 3 5 ?g Envase con 1 jeringa prellenada con una dosis de 0.5 ml.</t>
  </si>
  <si>
    <t>020000380802</t>
  </si>
  <si>
    <t>Vacuna de refuerzo contra difteria tetanos y tosferina acelular (tdpa). Suspensión Inyectable Cada dosis de 0.5 ml contiene: Toxoide diftérico no menos de 2 UI (2 ó 2.5 Lf) Toxoide tetánico no menos de 20 UI (5 Lf) Toxoide pertussis 2.5 ó 8 ?g Hemaglutinina Filamentosa (FHA) 5 ó 8 ?g Pertactina (Proteína de Membrana exterior de 69 Kda-PRN) 2.5 ó 3 ?g Con o sin Fimbras tipos 2 y 3 5 ?g Envase con 1 frasco ámpula con una dosis de 0.5 ml.</t>
  </si>
  <si>
    <t>020000381000</t>
  </si>
  <si>
    <t>Toxoides tetánico y diftérico(td). Suspensión Inyectable Por formulación de proceso Cada dosis de 0.5 ml contiene: Toxoide diftérico no más de 5 Lf. Toxoide tetánico no más de 25 Lf. O Por potencia de producto terminado. Cada dosis de 0.5 ml contiene: Toxoides: Toxoide diftérico. Método de Reto: No menos de 2 UI. Método de seroneutralización: Mínimo 0.5 UI de antitoxina/ml de suero. Toxoides: Toxoide tetánico. Método de Reto: No menos de 20 UI. Método de seroneutralización: Mínimo 2 UI deantitoxina/ml de suero. Envase con frasco ámpula con 5 ml (10 dosis).</t>
  </si>
  <si>
    <t>020000381701</t>
  </si>
  <si>
    <t>Vacuna antirrábica. Suspensión Inyectable Cada dosis de 0.5 ml de vacuna reconstituida contiene: Liofilizado de Virus inactivados de la rabia (cepa Wistar PM/WI 38-1503-3M) con potencia &gt; 2.5 UI cultivado en células VERo. Frasco ámpula con liofilizado para una dosis y jeringa prellenada con 0.5 ml de diluyente.</t>
  </si>
  <si>
    <t>020000382000</t>
  </si>
  <si>
    <t>Vacuna triple viral (srp ) contra sarampión rubéola y parotiditis. Solución Inyectable Cada dosis de 0.5 ml de vacuna reconstituida contiene: Virus Atenuados de sarampión de las cepas Edmonston-Zagreb (cultivados en células diploides humanas) o Edmonston-Enders o Schwarz (cultivados en fibroblastos de embrión de pollo) 3.0 log10 a 4.5 log10 DICC50 o 1000 a 32000 DICC50 o 103 a 3.2 x 104 DICC50 Virus Atenuados de rubéola cepa Wistar RA27/3 (cultivado en células diploides humanas MRC-5 o WI-38) &gt; 3.0 log10 DICC50 o &gt; 1000 DICC50 o &gt; 103 DICC50 Virus Atenuados de la parotiditis de las cepas Rubini o Leningrad-Zagreb o Jeryl Lynn o Urabe AM-9 o RIT 4385 (cultivados en huevo embrionario de gallina o en células diploides humanas) &gt; 3.7 log10 DICC50 o &gt; 5000 DICC50 o &gt; 5 x 103 DICC50 (&gt; 4.3 log10 DICC50 o &gt; 20000 DICC50 o &gt; 2 x 104 para la cepa Jeryl Lynn) Envase con frasco ámpula con liofilizado para una dosis y diluyente.</t>
  </si>
  <si>
    <t>020000382201</t>
  </si>
  <si>
    <t>Vacuna antiinfluenza. Suspensión Inyectable. Cada dosis de 0.5 ml contiene:Fracciones antigénicas purificadas de virus de influenza inactivados correspondientes a las cepas autorizadas por la Organización Mundial de la Salud (OMS) en el periodo pre-invernal e invernal de los años correspondientes del hemisferio norte. Envase con 1 frasco ámpula con 5 ml cada uno (10 dosis).</t>
  </si>
  <si>
    <t>020000382202</t>
  </si>
  <si>
    <t>Vacuna antiinfluenza. Suspensión Inyectable. Cada dosis de 0.5 ml contiene:Fracciones antigénicas purificadas de virus de influenza inactivados correspondientes a las cepas autorizadas por la Organización Mundial de la Salud (OMS) en el periodo pre-invernal e invernal de los años correspondientes del hemisferio norte. Envase con 10 frascos ámpula con 5 ml cada uno (10 dosis).</t>
  </si>
  <si>
    <t>020000382500</t>
  </si>
  <si>
    <t>Vacuna contra la hepatitis a. Solución Inyectable La dosis de 0.5 ml contiene: Antígeno del Virus de hepatitis A (cepa RG-SB) al menos 500 U RIA Envase con una ampolleta con una dosis (0.5 ml)</t>
  </si>
  <si>
    <t>020000382501</t>
  </si>
  <si>
    <t>Vacuna contra la hepatitis a. Suspensión Inyectable Cada dosis de 0.5 ml contiene: Antígeno viral Hepatitis A cepa HM175 720 U Elisa (pediátrica). Envase con jeringa prellenada con una dosis de 0.5 ml.</t>
  </si>
  <si>
    <t>020000383102</t>
  </si>
  <si>
    <t>Inmunoglobulina humana hiperhinmune antitetánica. Solución Inyectable. Cada frasco ámpula ampolleta o jeringa prellenada contiene: Inmunoglobulina humana hiperinmune antitetánica 250 UI. Envase con una jeringa prellenada con 1 ml (250 UI/ml).</t>
  </si>
  <si>
    <t>020000383302</t>
  </si>
  <si>
    <t>Inmunoglobulina humana antirrábica. Solución Inyectable Cada frasco ámpula o ampolleta contiene: Inmunoglobulina humana antirrábica 300 UI Envase con una jeringa prellenada con 2 ml (150 UI/ml).</t>
  </si>
  <si>
    <t>020000383500</t>
  </si>
  <si>
    <t>Vitamina A. Solución. Cada dosis contiene: Palmitato de vitamina A (retinol) 200 000 UI. Envase con 25 dosis.</t>
  </si>
  <si>
    <t>020000384700</t>
  </si>
  <si>
    <t>Faboterápico. Faboterápico Polivalente Antialacrán Solución Inyectable Cada frasco ámpula con liofilizado contiene: Faboterápico Polivalente Antialacrán modificado por digestión enzimática para neutralizar 150 DL50 (1.8 mg) de veneno de alacrán del género Centruroides. Envase con un frasco ámpula con liofilizado y ampolleta con diluyente de 5 ml.</t>
  </si>
  <si>
    <t>020000384800</t>
  </si>
  <si>
    <t>Faboterápico. Faboterápico Polivalente Antiarácnido Solución Inyectable Cada frasco ámpula con liofilizado contiene: Faboterápico Polivalente Antiarácnido modificado por digestión enzimática para neutralizar 6000 DL50 (180 glándulas de veneno arácnido) Envase con un frasco ámpula con liofilizado y ampolleta con diluyente de 5 ml.</t>
  </si>
  <si>
    <t>020000384900</t>
  </si>
  <si>
    <t>Faboterápico. Faboterápico Polivalente Antiviperino Solución Inyectable Cada frasco ámpula con liofilizado contiene: Faboterápico Polivalente Antiviperino modificado por digestión enzimática para neutralizar no menos de 790 DL50 de veneno de Crotalus bassiliscus y no menos de 780 DL50 de veneno de Bothrops asper. Envase con un frasco ámpula con liofilizado y ampolleta con diluyente de 10 ml.</t>
  </si>
  <si>
    <t>020000417201</t>
  </si>
  <si>
    <t>Vacuna contra el Virus del papiloma humano. Suspensión Inyectable. Cada dosis de 0.5 ml contiene: Proteína L1 Tipo 6 20 ?g. Proteína L1 Tipo 11 40 ?g. Proteína L1 Tipo 16 40 ?g. Proteína L1 Tipo 18 20 ?g. Envase con 10 frascos ámpula o jeringas prellenadas con 0.5 ml.</t>
  </si>
  <si>
    <t>020000417300</t>
  </si>
  <si>
    <t>Vacuna contra el Virus del papiloma humano. Suspensión Inyectable Cada dosis de 0.5 ml contiene: Proteína L1 Tipo 16 20 ?g. Proteína L1 Tipo 18 20 ?g. Envase con 1 frasco ámpula con 0.5 ml o jeringa prellenada con 0.5 ml.</t>
  </si>
  <si>
    <t>020000417301</t>
  </si>
  <si>
    <t>Vacuna contra el Virus del papiloma humano. Suspensión Inyectable. Cada dosis de 0.5 ml contiene: Proteína L1 Tipo 16 20 ?g. Proteína L1 Tipo 18 20 ?g. Envase con 10 frascos ámpula con 0.5 ml o jeringa prellenada con 0.5 ml.</t>
  </si>
  <si>
    <t>020000605600</t>
  </si>
  <si>
    <t>Vacuna antivaricela atenuada. Suspension inyectable cada frasco ámpula con liofilizado contiene: virus vivos de varicela zoster atenuados cepa oka/merck 1350 ufp (unidades formadoras de placa). envase con un frasco ámpula con liofilizado (una dosis de 0.5 ml) y un frasco ámpula con 0.7 ml de diluyente.</t>
  </si>
  <si>
    <t>020000605601</t>
  </si>
  <si>
    <t>Vacuna antivaricela atenuada. suspension inyectable cada frasco ámpula con liofilizado contiene: virus vivos de varicela zoster atenuados cepa oka/merck 1350 ufp (unidades formadoras de placa). envase con 10 frascos ámpula con liofilizado (una dosis de 0.5 ml cada uno) y 10 frascos ámpula con 0.7 ml de diluyente cada uno.</t>
  </si>
  <si>
    <t>040000448601</t>
  </si>
  <si>
    <t>Anfebutamona o Bupropion. Tableta o gragea de liberación prolongada. Cada tableta o gragea de liberación prolongada contiene: Anfebutamona o Bupropión 150 mg. Envase con 30 tabletas o grageas de liberación prolongada.</t>
  </si>
  <si>
    <t>0600660765</t>
  </si>
  <si>
    <t>Desinfectantes. Glutaraldehído al 2%. Con  activador  en  polvo  (color  verde  al activarse) con efectividad de 14 días. Envase de plástico con 4 lts.</t>
  </si>
  <si>
    <t>0600661078</t>
  </si>
  <si>
    <t>Fluoruro de sodio. Barniz de Fluoruro de Sodio al 5% en una concentración de 22600 ppm autopolimerizable en un vehículo de resina modificado. Presentación unidosis o.</t>
  </si>
  <si>
    <t>0601821150</t>
  </si>
  <si>
    <t>Protector Pulpar. Para sellar cavidades dentales. De hidróxido de calcio compuesto autopolimerizable dos pastas semilíquidas base 13 g y catalizador 11 g con bloque de papel para mezclar. Estuche con un juego y aplicador desechable.</t>
  </si>
  <si>
    <t>0601890015</t>
  </si>
  <si>
    <t>Cepillos. Dental para adulto con mango de plástico y cerdas rectas de nylon 6.12 100% virgen o poliéster P.B.T. 100% virgen de puntas redondeadas en 4 hileras cabeza corta consistencia mediana. Pieza.</t>
  </si>
  <si>
    <t>0601890049</t>
  </si>
  <si>
    <t>Cepillos. Para estudio citológico (toma de muestra) del canal endocervical a base de colector celular con cerdas suaves fijadas a un mango aristado. Estéril y desechable. Pieza.</t>
  </si>
  <si>
    <t>0601890106</t>
  </si>
  <si>
    <t>Cepillos. Dental infantil con mango de plástico y cerdas rectas de nylon 6.12 100% virgen o poliéster P.B.T. 100% virgen de puntas redondeadas en 3 hileras cabeza corta consistencia mediana. Pieza.</t>
  </si>
  <si>
    <t>0601890205</t>
  </si>
  <si>
    <t>Cepillos. Para pulido de amalgamas y profilaxis. De cerdas negras en forma de brocha. Para pieza de mano. Pieza.</t>
  </si>
  <si>
    <t>0602190068</t>
  </si>
  <si>
    <t>Colorantes. Reveladores de placas dentobacterianas. Tabletas sin sabor. Envase con 100 piezas.</t>
  </si>
  <si>
    <t>0603080029</t>
  </si>
  <si>
    <t>Dispositivos. Intrauterino. T de cobre 380 A. Anticonceptivo estéril con 380 mm2 de cobre plástico grado médico 77%  y sulfato de  bario USP 23% con filamento largo de 30 cm con tubo insertor tope y émbolo insertor. Pieza.</t>
  </si>
  <si>
    <t>0603080177</t>
  </si>
  <si>
    <t>Condón masculino. De hule látex. Envase con 100 piezas.</t>
  </si>
  <si>
    <t>0603080193</t>
  </si>
  <si>
    <t>Dispositivos. Dispositivo  Intrauterino  T  de  cobre  para  nulíparas estéril  con  380  mm2  de  cobre  enrollado  con  bordes redondos con longitud horizontal de 22.20 a 23.20 mm longitud vertical de 28.0 a 30.0 mm filamento de 20 a 25 cm bastidor con una mezcla del 77 al 85% de plástico grado médico y del 15 al 23% de sulfato de bario con tubo insertor y aplicador montable con tope cervical. Pieza.</t>
  </si>
  <si>
    <t>0603600032</t>
  </si>
  <si>
    <t>Espejo. Vaginal desechable mediano valva superior de 10.7 cm valva inferior de 12.0 cm orificio central de 3.4 cm. Pieza.</t>
  </si>
  <si>
    <t>0605502590</t>
  </si>
  <si>
    <t>Jeringas. De plástico grado médico de 1 ml de capacidad escala graduada en ml con divisiones de 0.1 y subdivisiones de 0.01 ml y aguja de 22 G y 32 mm de longitud estéril y desechable. Pieza.</t>
  </si>
  <si>
    <t>0605502640</t>
  </si>
  <si>
    <t>Jeringas. De   plástico   para   aplicar   DPT   y   toxoide   tetánico capacidad 0.5 ml con dos agujas una calibre 20 x 32 mm para cargar la jeringa con el biológico y otra 22 x 32 mm para  aplicar  la  vacuna  cada  jeringa  con  la  leyenda PROGRAMA DE ATENCIÓN A LA SALUD DEL NIÑO&amp;quot; (según programa vigente). Estéril y desechable. Empaque protector individual y graduación. Caja contenedora con 100 piezas.</t>
  </si>
  <si>
    <t>0605502657</t>
  </si>
  <si>
    <t>Jeringas. De plástico para aplicar BCG y antisarampión capacidad 0.5 ml Con dos agujas una calibre 20 x 32 mm para cargar la jeringa con el biológico y otra 27 x 13 mm para aplicar   la   vacuna   cada   jeringa   con   la   leyenda PROGRAMA DE ATENCIÓN A LA SALUD DEL NIÑO (según programa vigente). Estéril y desechable. Empaque protector individual y graduación. Caja contenedora con 100 piezas.</t>
  </si>
  <si>
    <t>0605502699</t>
  </si>
  <si>
    <t>Jeringas. Jeringa desechable para aplicar vacuna contra Hepatitis B   capacidad   1.0   ml   graduada   en   décimas   de milímetros con dos agujas: Una de calibre 20 x 32 para cargar la jeringa con el biológico y otra de calibre 25 x 16 para aplicar la vacuna con  émbolo  que  permite  la  inutilización  de  la  misma después de su uso. Con la leyenda Vacunación Universal. Caja incinerable con 50 jeringas.</t>
  </si>
  <si>
    <t>0605502707</t>
  </si>
  <si>
    <t>Jeringas. Jeringa  desechable  para  aplicar  0.25  ml  de  vacuna Antiinfluenza; capacidad de 0.5 ml graduada en décimas de ml (0.25 ml) con dos agujas: Una de calibre 20 x 32 mm para cargar la jeringa con el biológico y otra de calibre 23 x 25 mm para aplicar la vacuna; con émbolo que permita la inutilización de la misma después de su uso. Con la leyenda Vacunación Universal. Caja incinerable con 50 ó 100 Piezas.</t>
  </si>
  <si>
    <t>0606210664</t>
  </si>
  <si>
    <t>Protector respiratorio. Protector respiratorio con eficiencia de filtración microbiológica del 95% o mayor protección respiratoria contra partículas menores a 0.1 µ. Resistente a fluidos antiestático hipoalergénico; ajuste nasal moldeable que se adapta a la cara impidiendo el paso del aire. Con bandas o ajuste elástico entorchado a la cabeza. Desechable. Pieza.</t>
  </si>
  <si>
    <t>0607490703</t>
  </si>
  <si>
    <t>Pastas. Para profilaxis dental. Abrasiva. Con abrasivos blandos.  Envase con 200 g.</t>
  </si>
  <si>
    <t>0608110060</t>
  </si>
  <si>
    <t>Hilos. Seda dental sin cera. Envase con rollo de 50 m.</t>
  </si>
  <si>
    <t>0608150058</t>
  </si>
  <si>
    <t>Selladores. De fisuras y fosetas. Envase con 3 ml de bond base. Envase con 3 ml de sellador de fisuras. 2 envases con 3 ml cada uno con bond catalizador. Jeringa con 2 ml de gel grabador. 2 portapinceles. 10 cánulas. 1 block de mezcla. 5 pozos de mezcla. 30 pinceles. 1 instructivo. Estuche.</t>
  </si>
  <si>
    <t>0800180101</t>
  </si>
  <si>
    <t>Fijador Fijador hidrosoluble para citología exfoliativa en aerosol. Envase con 250 g. TA.</t>
  </si>
  <si>
    <t>0800741977</t>
  </si>
  <si>
    <t>Sustancias Biológicas Tuberculina PPD. Derivado proteico purificado RT 23 para intradermoreacción. Contiene cinco unidades de tuberculina en cada décima de mililitro RTC. Frasco ámpula de 1 ml con 10 dosis.</t>
  </si>
  <si>
    <t>0806102398</t>
  </si>
  <si>
    <t>Medios de Transporte. Medio de transporte Cary y Blair. Tubos preparados con hisopo. Pieza. RTC</t>
  </si>
  <si>
    <t>0807290051</t>
  </si>
  <si>
    <t>Portaobjetos. De vidrio rectangulares de grosor uniforme de 75 x 25 x 0.8 a 1.1 mm:  Con esquinas y un extremo esmerilado. Caja con 50 piezas.</t>
  </si>
  <si>
    <t>0808550164</t>
  </si>
  <si>
    <t>Pomaderas Pomadera de polietileno de alta densidad (60003) natural. Con tapón tipo rosca. Cierre hermético. Envase tarro de 60 ml. Pieza.</t>
  </si>
  <si>
    <t>0808892533</t>
  </si>
  <si>
    <t>Tiras Reactivas Tira Reactiva. Para determinación de glucosa en sangre capilar con límite de medición en glucómetro hasta 500 o 600 mg/dl. Con membrana hidrofílica impregnada con activante químico: glucosa oxidasa con reductor e indicador o glucosa deshidrogenasa. Para la determinación de glucosa. Envase con 25 50 o 100 tiras. TATC.</t>
  </si>
  <si>
    <t>0800741969</t>
  </si>
  <si>
    <t>REACTIVOS COMPLETOS PARA LA CUANTIFICACION DE ACIDOS NUCLEICOS DE LOS SIGUIENTES MICROORGANISMOS: VIRUS DE INMUNODEFICIENCIA HUMANA, DE LA HEPATITIS B, HEPATITIS C, VIRUS DEL PAPILOMA HUMANO CITOMEGALOVIRUS, CHLAMYDIA TRACHOMATIS Y MYCOBACTERIUM TUBERCULOSIS. EQUIPO PARA 100 PRUEBAS RTC</t>
  </si>
  <si>
    <t>0805740016</t>
  </si>
  <si>
    <t>LANCETA METALICA, INTEGRADA A UN CUERPO DE PLASTICO, CALIBRE 30 G. Y PUNTA DE 3.25 mm, CON PROTECCION INDIVIDUAL. USO MANUAL O ADAPTABLE A DISPARADOR AUTOMATICO. CAJA CON 100 PIEZAS.</t>
  </si>
  <si>
    <t>0807834775</t>
  </si>
  <si>
    <t>REACTIVOS Y JUEGOS DE REACTIVOS PARA PRUEBAS ESPECIFICAS. REACTIVOS PARA LA DETERMINACION CUANTITATIVA DE HEMOGLOBINA GLICOSILADA POR ELECTROFORESIS. ESTABILIDAD MINIMA DE 7 DIAS UNA VEZ ABIERTO. PARA 80 PRUEBAS. RTC.</t>
  </si>
  <si>
    <t>5001940001</t>
  </si>
  <si>
    <t>PRUEBA RAPIDA INMUNOCROMATOGRAFICA PARA DETECCION DEL ANTIGENO PROSTATICO (PSA) EN SANGRE Y SUERO TOTAL TIPO CUALITATIVA O SEMICUANTITATIVA. ENVASE CON 20 PRUEBAS/CARTUCHO SELLADAS INDIVIDUALMENTE EN SOBRE DE ALUMINIO.</t>
  </si>
  <si>
    <t>5002510001</t>
  </si>
  <si>
    <t>HISOPOS DE RAYON CON MANGO DE ALUMINIO DE 15 CM DE LARGO. ESTERILES. ENVOLTURA INDIVIDUAL.</t>
  </si>
  <si>
    <t>0807848023</t>
  </si>
  <si>
    <t>INMUNOENSAYO DE IFN- v EN SANGRE TOTAL PARA MEDIR LA REACCION A LOS ANTIGENOS PEPTIDICOS ESAT-6 Y CFP-10 VINCULADOS A LA INFECCION POR MYCOBACTERIUM TUBERCULOSIS. KIT ELISA CON 2 PLACAS 2 TIRAS DE MICROPLACAS (12X8 POZOS) 1 ESTANDAR IFN-v 1 DILUYENTE 1 CONJUGADO 100X CONCENTRADO 1 BUFFER DE LAVADO 20X CONCENTRADO 1 SOLUCIÓN ENZIMATICA DE SUSTRATO 1 SOLUCION ENZIMATICA DE PARO KIT CON TUBOS DE RECOLECCION DE SANGRE 50X TUBO TB1 50X TUBO TB2 50X TUBO NIL 50 TUBO MITOGENO. KIT PARA 50 PRUEBAS</t>
  </si>
  <si>
    <t>5004160001</t>
  </si>
  <si>
    <t>HISOPO ESTERIL CON MANGO DE PLASTICO, CON PUNTA DE DACRON O RAYON</t>
  </si>
  <si>
    <t>5004170001</t>
  </si>
  <si>
    <t>MEDIO DE TRANSPORTE VIRAL UNIVERSAL. TUBO CON 3.0 ml CONSTA DE SOLUCION SALINA EQUILIBRADA DE HANKS, COMPLEMENTADA CON ALBUMINA BOVINA, CISTEINA, GELATINA, SACAROSA Y ACIDO GLUTAMICO. PH TAMPONADO E INDICADOR ROJO DE FENOL, PARA LA INHIBICION DE BACTERIAS Y HONGOS, CONTIENE: VANCOMICINA, ANFOTERICINA B Y COLISTINA</t>
  </si>
  <si>
    <t>0807848007</t>
  </si>
  <si>
    <t>REACTIVO PARA LA DETERMINACIÓN CROMATOGRÁFICA, CUALITATIVA DE ANTICUERPOS CONTRA VIH TIPO 1 Y 2 Y TREPONEMA PALLIDUM. CADA SOBRE CONTIENE: CARTUCHO DE PRUEBA. UN BULBO DE PLÁSTICO CON REGULADOR DE CORRIMIENTO.  UN BULBO DE PLÁSTICO VACÍO (PIPETA PARA TOMA DE MUESTRA). UNA LANCETA RETRÁCTIL CON 3 NIVELES DE PUNCIÓN. CAJA CON 25 SOBRES.</t>
  </si>
  <si>
    <t>010.000.0085.00</t>
  </si>
  <si>
    <t>010.000.0086.00</t>
  </si>
  <si>
    <t>010.000.1344.00</t>
  </si>
  <si>
    <t>010.000.1345.00</t>
  </si>
  <si>
    <t>010.000.1494.00</t>
  </si>
  <si>
    <t>010.000.1516.00</t>
  </si>
  <si>
    <t>010.000.1711.00</t>
  </si>
  <si>
    <t>010.000.1940.00</t>
  </si>
  <si>
    <t>010.000.2207.01</t>
  </si>
  <si>
    <t>010.000.2208.00</t>
  </si>
  <si>
    <t>010.000.2210.00</t>
  </si>
  <si>
    <t>010.000.2404.00</t>
  </si>
  <si>
    <t>010.000.2405.00</t>
  </si>
  <si>
    <t>010.000.2410.00</t>
  </si>
  <si>
    <t>010.000.2409.00</t>
  </si>
  <si>
    <t>010.000.2413.00</t>
  </si>
  <si>
    <t>010.000.2417.00</t>
  </si>
  <si>
    <t>010.000.2418.00</t>
  </si>
  <si>
    <t>010.000.3504.00</t>
  </si>
  <si>
    <t>010.000.3505.00</t>
  </si>
  <si>
    <t>010.000.3507.00</t>
  </si>
  <si>
    <t>010.000.3509.00</t>
  </si>
  <si>
    <t>010.000.3510.00</t>
  </si>
  <si>
    <t>010.000.3511.00</t>
  </si>
  <si>
    <t>010.000.3515.00</t>
  </si>
  <si>
    <t>010.000.3622.00</t>
  </si>
  <si>
    <t>010.000.4206.00</t>
  </si>
  <si>
    <t>010.000.4582.00</t>
  </si>
  <si>
    <t>020.000.0146.00</t>
  </si>
  <si>
    <t>020.000.0148.01</t>
  </si>
  <si>
    <t>020.000.0150.02</t>
  </si>
  <si>
    <t>020.000.0152.00</t>
  </si>
  <si>
    <t>020.000.2522.01</t>
  </si>
  <si>
    <t>020.000.2526.00</t>
  </si>
  <si>
    <t>020.000.2527.00</t>
  </si>
  <si>
    <t>020.000.3800.00</t>
  </si>
  <si>
    <t>020.000.3801.01</t>
  </si>
  <si>
    <t>020.000.3805.00</t>
  </si>
  <si>
    <t>020.000.3808.00</t>
  </si>
  <si>
    <t>020.000.3808.02</t>
  </si>
  <si>
    <t>020.000.3810.00</t>
  </si>
  <si>
    <t>020.000.3817.01</t>
  </si>
  <si>
    <t>020.000.3820.00</t>
  </si>
  <si>
    <t>020.000.3822.01</t>
  </si>
  <si>
    <t>020.000.3822.02</t>
  </si>
  <si>
    <t>020.000.3825.00</t>
  </si>
  <si>
    <t>020.000.3825.01</t>
  </si>
  <si>
    <t>020.000.3831.02</t>
  </si>
  <si>
    <t>020.000.3833.02</t>
  </si>
  <si>
    <t>020.000.3835.00</t>
  </si>
  <si>
    <t>020.000.3847.00</t>
  </si>
  <si>
    <t>020.000.3848.00</t>
  </si>
  <si>
    <t>020.000.3849.00</t>
  </si>
  <si>
    <t>020.000.4172.01</t>
  </si>
  <si>
    <t>020.000.4173.00</t>
  </si>
  <si>
    <t>020.000.4173.01</t>
  </si>
  <si>
    <t>020.000.6056.00</t>
  </si>
  <si>
    <t>020.000.6056.01</t>
  </si>
  <si>
    <t>040.000.4486.01</t>
  </si>
  <si>
    <t>060.066.0765</t>
  </si>
  <si>
    <t>060.066.1078</t>
  </si>
  <si>
    <t>060.182.1150</t>
  </si>
  <si>
    <t>060.189.0015</t>
  </si>
  <si>
    <t>060.189.0049</t>
  </si>
  <si>
    <t>060.189.0106</t>
  </si>
  <si>
    <t>060.189.0205</t>
  </si>
  <si>
    <t>060.219.0068</t>
  </si>
  <si>
    <t>060.308.0029</t>
  </si>
  <si>
    <t>060.308.0177</t>
  </si>
  <si>
    <t>060.308.0193</t>
  </si>
  <si>
    <t>060.360.0032</t>
  </si>
  <si>
    <t>060.550.2590</t>
  </si>
  <si>
    <t>060.550.2640</t>
  </si>
  <si>
    <t>0605.502.657</t>
  </si>
  <si>
    <t>060.550.2699</t>
  </si>
  <si>
    <t>060.550.2707</t>
  </si>
  <si>
    <t>060.621.0664</t>
  </si>
  <si>
    <t>060.749.0703</t>
  </si>
  <si>
    <t>060.811.0060</t>
  </si>
  <si>
    <t>060.815.0058</t>
  </si>
  <si>
    <t>080.018.0101</t>
  </si>
  <si>
    <t>080.074.1977</t>
  </si>
  <si>
    <t>080.610.2398</t>
  </si>
  <si>
    <t>080.729.0051</t>
  </si>
  <si>
    <t>080.855.0164</t>
  </si>
  <si>
    <t>080.889.2533</t>
  </si>
  <si>
    <t>080.074.1969</t>
  </si>
  <si>
    <t>080.574.0016</t>
  </si>
  <si>
    <t>080.783.4775</t>
  </si>
  <si>
    <t>500.194.0001</t>
  </si>
  <si>
    <t>500.251.0001</t>
  </si>
  <si>
    <t>080.784.8023</t>
  </si>
  <si>
    <t>500.416.0001</t>
  </si>
  <si>
    <t>500.417.0001</t>
  </si>
  <si>
    <t>080.784.8007</t>
  </si>
  <si>
    <t>Subdirección de Prevención y Protección a la Salud</t>
  </si>
  <si>
    <t>DEL 16 AL 27 DE MARZO</t>
  </si>
  <si>
    <t>DEL 13 AL 24 DE ABRIL</t>
  </si>
  <si>
    <t>DEL 18 AL 29 DE MAYO</t>
  </si>
  <si>
    <t>DEL 20 AL 31 DE JULIO</t>
  </si>
  <si>
    <t>DEL 17 AL 28 DE AGOSTO</t>
  </si>
  <si>
    <t>DEL 19 AL 30 DE OCTUBRE</t>
  </si>
  <si>
    <t>DIRECCIÓN NORMATIVA DE SALUD</t>
  </si>
  <si>
    <t>SUBDIRECCIÓN DE PREVENCIÓN Y PROTECCIÓN A LA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</si>
</sst>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6" x14ac:knownFonts="1"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CC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3" fillId="4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left" vertical="center"/>
    </xf>
    <xf numFmtId="164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99"/>
      <color rgb="FF9999FF"/>
      <color rgb="FF66FFFF"/>
      <color rgb="FF66FF66"/>
      <color rgb="FFFFFF99"/>
      <color rgb="FFFFCCCC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476250</xdr:colOff>
      <xdr:row>3</xdr:row>
      <xdr:rowOff>152400</xdr:rowOff>
    </xdr:to>
    <xdr:pic>
      <xdr:nvPicPr>
        <xdr:cNvPr id="2" name="Imagen 1" descr="ADATA HV100:Manual 4T:Hoja membretada carta:SECRETARÍA_membretada_CARTA_EZ_CC_SEMARNAT_membretada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02" t="5872" r="52327" b="88351"/>
        <a:stretch/>
      </xdr:blipFill>
      <xdr:spPr bwMode="auto">
        <a:xfrm>
          <a:off x="0" y="0"/>
          <a:ext cx="2878207" cy="707335"/>
        </a:xfrm>
        <a:prstGeom prst="rect">
          <a:avLst/>
        </a:prstGeom>
        <a:noFill/>
        <a:ln>
          <a:noFill/>
        </a:ln>
        <a:extLst>
          <a:ext uri="{FAA26D3D-D897-4be2-8F04-BA451C77F1D7}">
            <ma14:placeholderFlag xmlns:lc="http://schemas.openxmlformats.org/drawingml/2006/lockedCanvas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cx="http://schemas.microsoft.com/office/drawing/2014/chartex" xmlns:wpc="http://schemas.microsoft.com/office/word/2010/wordprocessingCanvas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104"/>
  <sheetViews>
    <sheetView tabSelected="1" zoomScale="115" zoomScaleNormal="115" workbookViewId="0">
      <pane ySplit="9" topLeftCell="A10" activePane="bottomLeft" state="frozen"/>
      <selection pane="bottomLeft" activeCell="A15" sqref="A15"/>
    </sheetView>
  </sheetViews>
  <sheetFormatPr baseColWidth="10" defaultRowHeight="13.7" customHeight="1" x14ac:dyDescent="0.25"/>
  <cols>
    <col min="1" max="1" width="6.28515625" style="12" customWidth="1"/>
    <col min="2" max="2" width="14.7109375" style="13" customWidth="1"/>
    <col min="3" max="3" width="15" style="14" customWidth="1"/>
    <col min="4" max="4" width="47.28515625" style="13" customWidth="1"/>
    <col min="5" max="6" width="19" style="13" customWidth="1"/>
    <col min="7" max="7" width="19.7109375" style="12" customWidth="1"/>
    <col min="8" max="8" width="25" style="13" customWidth="1"/>
    <col min="9" max="14" width="12.5703125" style="13" customWidth="1"/>
    <col min="15" max="16" width="12.5703125" style="13" hidden="1" customWidth="1"/>
    <col min="17" max="26" width="12.5703125" style="13" customWidth="1"/>
    <col min="27" max="28" width="14.5703125" style="13" customWidth="1"/>
    <col min="29" max="29" width="12.5703125" style="13" customWidth="1"/>
    <col min="30" max="16384" width="11.42578125" style="13"/>
  </cols>
  <sheetData>
    <row r="2" spans="1:29" s="19" customFormat="1" ht="15" x14ac:dyDescent="0.25">
      <c r="A2" s="18" t="s">
        <v>19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</row>
    <row r="3" spans="1:29" s="19" customFormat="1" ht="15" x14ac:dyDescent="0.25">
      <c r="A3" s="18" t="s">
        <v>313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9" s="19" customFormat="1" ht="15" x14ac:dyDescent="0.25">
      <c r="A4" s="18" t="s">
        <v>314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</row>
    <row r="5" spans="1:29" s="19" customFormat="1" ht="15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29" s="19" customFormat="1" ht="28.5" customHeight="1" x14ac:dyDescent="0.25">
      <c r="A6" s="21" t="s">
        <v>20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</row>
    <row r="7" spans="1:29" s="19" customFormat="1" ht="15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29" ht="18.75" customHeight="1" x14ac:dyDescent="0.25">
      <c r="I8" s="16" t="s">
        <v>307</v>
      </c>
      <c r="J8" s="17"/>
      <c r="K8" s="16" t="s">
        <v>308</v>
      </c>
      <c r="L8" s="17"/>
      <c r="M8" s="16" t="s">
        <v>309</v>
      </c>
      <c r="N8" s="17"/>
      <c r="O8" s="16" t="s">
        <v>15</v>
      </c>
      <c r="P8" s="17"/>
      <c r="Q8" s="16" t="s">
        <v>310</v>
      </c>
      <c r="R8" s="17"/>
      <c r="S8" s="16" t="s">
        <v>311</v>
      </c>
      <c r="T8" s="17"/>
      <c r="U8" s="16" t="s">
        <v>16</v>
      </c>
      <c r="V8" s="17"/>
      <c r="W8" s="16" t="s">
        <v>312</v>
      </c>
      <c r="X8" s="17"/>
      <c r="Y8" s="16" t="s">
        <v>17</v>
      </c>
      <c r="Z8" s="17"/>
      <c r="AA8" s="16" t="s">
        <v>18</v>
      </c>
      <c r="AB8" s="17"/>
    </row>
    <row r="9" spans="1:29" ht="33" customHeight="1" x14ac:dyDescent="0.25">
      <c r="A9" s="1" t="s">
        <v>2</v>
      </c>
      <c r="B9" s="1" t="s">
        <v>0</v>
      </c>
      <c r="C9" s="1"/>
      <c r="D9" s="2" t="s">
        <v>1</v>
      </c>
      <c r="E9" s="2" t="s">
        <v>5</v>
      </c>
      <c r="F9" s="2" t="s">
        <v>6</v>
      </c>
      <c r="G9" s="3" t="s">
        <v>3</v>
      </c>
      <c r="H9" s="3" t="s">
        <v>4</v>
      </c>
      <c r="I9" s="15" t="s">
        <v>8</v>
      </c>
      <c r="J9" s="15" t="s">
        <v>7</v>
      </c>
      <c r="K9" s="4" t="s">
        <v>8</v>
      </c>
      <c r="L9" s="4" t="s">
        <v>7</v>
      </c>
      <c r="M9" s="5" t="s">
        <v>8</v>
      </c>
      <c r="N9" s="5" t="s">
        <v>7</v>
      </c>
      <c r="O9" s="7" t="s">
        <v>11</v>
      </c>
      <c r="P9" s="7" t="s">
        <v>12</v>
      </c>
      <c r="Q9" s="8" t="s">
        <v>9</v>
      </c>
      <c r="R9" s="8" t="s">
        <v>10</v>
      </c>
      <c r="S9" s="9" t="s">
        <v>9</v>
      </c>
      <c r="T9" s="9" t="s">
        <v>10</v>
      </c>
      <c r="U9" s="6" t="s">
        <v>9</v>
      </c>
      <c r="V9" s="6" t="s">
        <v>10</v>
      </c>
      <c r="W9" s="7" t="s">
        <v>9</v>
      </c>
      <c r="X9" s="7" t="s">
        <v>10</v>
      </c>
      <c r="Y9" s="10" t="s">
        <v>9</v>
      </c>
      <c r="Z9" s="10" t="s">
        <v>10</v>
      </c>
      <c r="AA9" s="11" t="s">
        <v>13</v>
      </c>
      <c r="AB9" s="11" t="s">
        <v>14</v>
      </c>
    </row>
    <row r="10" spans="1:29" s="28" customFormat="1" ht="13.7" customHeight="1" x14ac:dyDescent="0.25">
      <c r="A10" s="22">
        <v>1</v>
      </c>
      <c r="B10" s="22" t="s">
        <v>211</v>
      </c>
      <c r="C10" s="23" t="s">
        <v>21</v>
      </c>
      <c r="D10" s="24" t="s">
        <v>22</v>
      </c>
      <c r="E10" s="25">
        <v>1200</v>
      </c>
      <c r="F10" s="25">
        <v>3000</v>
      </c>
      <c r="G10" s="22"/>
      <c r="H10" s="26" t="s">
        <v>306</v>
      </c>
      <c r="I10" s="27">
        <f>F10*0.4</f>
        <v>1200</v>
      </c>
      <c r="J10" s="27">
        <f>F10*1</f>
        <v>3000</v>
      </c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</row>
    <row r="11" spans="1:29" s="28" customFormat="1" ht="13.7" customHeight="1" x14ac:dyDescent="0.25">
      <c r="A11" s="22">
        <v>2</v>
      </c>
      <c r="B11" s="22" t="s">
        <v>212</v>
      </c>
      <c r="C11" s="23" t="s">
        <v>23</v>
      </c>
      <c r="D11" s="24" t="s">
        <v>24</v>
      </c>
      <c r="E11" s="25">
        <v>6000</v>
      </c>
      <c r="F11" s="25">
        <v>15000</v>
      </c>
      <c r="G11" s="22"/>
      <c r="H11" s="26" t="s">
        <v>306</v>
      </c>
      <c r="I11" s="27">
        <f t="shared" ref="I11:I74" si="0">F11*0.4</f>
        <v>6000</v>
      </c>
      <c r="J11" s="27">
        <f>F11*1</f>
        <v>15000</v>
      </c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</row>
    <row r="12" spans="1:29" s="28" customFormat="1" ht="13.7" customHeight="1" x14ac:dyDescent="0.25">
      <c r="A12" s="22">
        <v>3</v>
      </c>
      <c r="B12" s="22" t="s">
        <v>213</v>
      </c>
      <c r="C12" s="23" t="s">
        <v>25</v>
      </c>
      <c r="D12" s="24" t="s">
        <v>26</v>
      </c>
      <c r="E12" s="25">
        <v>600000</v>
      </c>
      <c r="F12" s="25">
        <v>1500000</v>
      </c>
      <c r="G12" s="22"/>
      <c r="H12" s="26" t="s">
        <v>306</v>
      </c>
      <c r="I12" s="27">
        <f t="shared" si="0"/>
        <v>600000</v>
      </c>
      <c r="J12" s="27">
        <f>F12*0.6</f>
        <v>900000</v>
      </c>
      <c r="K12" s="27"/>
      <c r="L12" s="27"/>
      <c r="M12" s="27"/>
      <c r="N12" s="27"/>
      <c r="O12" s="27"/>
      <c r="P12" s="27"/>
      <c r="Q12" s="27">
        <f>F12*0.1</f>
        <v>150000</v>
      </c>
      <c r="R12" s="27">
        <f>F12*0.6</f>
        <v>900000</v>
      </c>
      <c r="S12" s="27"/>
      <c r="T12" s="27"/>
      <c r="U12" s="27"/>
      <c r="V12" s="27"/>
      <c r="W12" s="27"/>
      <c r="X12" s="27"/>
      <c r="Y12" s="27"/>
      <c r="Z12" s="27"/>
      <c r="AA12" s="27"/>
      <c r="AB12" s="27"/>
    </row>
    <row r="13" spans="1:29" s="28" customFormat="1" ht="13.7" customHeight="1" x14ac:dyDescent="0.25">
      <c r="A13" s="22">
        <v>4</v>
      </c>
      <c r="B13" s="22" t="s">
        <v>214</v>
      </c>
      <c r="C13" s="23" t="s">
        <v>27</v>
      </c>
      <c r="D13" s="24" t="s">
        <v>28</v>
      </c>
      <c r="E13" s="25">
        <v>480000</v>
      </c>
      <c r="F13" s="25">
        <v>1200000</v>
      </c>
      <c r="G13" s="22"/>
      <c r="H13" s="26" t="s">
        <v>306</v>
      </c>
      <c r="I13" s="27">
        <f t="shared" si="0"/>
        <v>480000</v>
      </c>
      <c r="J13" s="27">
        <f t="shared" ref="J13:J20" si="1">F13*0.6</f>
        <v>720000</v>
      </c>
      <c r="K13" s="27"/>
      <c r="L13" s="27"/>
      <c r="M13" s="27"/>
      <c r="N13" s="27"/>
      <c r="O13" s="27"/>
      <c r="P13" s="27"/>
      <c r="Q13" s="27">
        <f>F13*0.1</f>
        <v>120000</v>
      </c>
      <c r="R13" s="27">
        <f>F13*0.6</f>
        <v>720000</v>
      </c>
      <c r="S13" s="27"/>
      <c r="T13" s="27"/>
      <c r="U13" s="27"/>
      <c r="V13" s="27"/>
      <c r="W13" s="27"/>
      <c r="X13" s="27"/>
      <c r="Y13" s="27"/>
      <c r="Z13" s="27"/>
      <c r="AA13" s="27"/>
      <c r="AB13" s="27"/>
    </row>
    <row r="14" spans="1:29" s="28" customFormat="1" ht="13.7" customHeight="1" x14ac:dyDescent="0.25">
      <c r="A14" s="22">
        <v>5</v>
      </c>
      <c r="B14" s="22" t="s">
        <v>215</v>
      </c>
      <c r="C14" s="23" t="s">
        <v>29</v>
      </c>
      <c r="D14" s="24" t="s">
        <v>30</v>
      </c>
      <c r="E14" s="25">
        <v>8000</v>
      </c>
      <c r="F14" s="25">
        <v>20000</v>
      </c>
      <c r="G14" s="22"/>
      <c r="H14" s="26" t="s">
        <v>306</v>
      </c>
      <c r="I14" s="27">
        <f t="shared" si="0"/>
        <v>8000</v>
      </c>
      <c r="J14" s="27">
        <f t="shared" si="1"/>
        <v>12000</v>
      </c>
      <c r="K14" s="27"/>
      <c r="L14" s="27"/>
      <c r="M14" s="27"/>
      <c r="N14" s="27"/>
      <c r="O14" s="27"/>
      <c r="P14" s="27"/>
      <c r="S14" s="27">
        <f>F14*0.1</f>
        <v>2000</v>
      </c>
      <c r="T14" s="27">
        <f>F14*0.6</f>
        <v>12000</v>
      </c>
      <c r="U14" s="27"/>
      <c r="V14" s="27"/>
      <c r="W14" s="27"/>
      <c r="X14" s="27"/>
      <c r="Y14" s="27"/>
      <c r="Z14" s="27"/>
      <c r="AA14" s="27"/>
      <c r="AB14" s="27"/>
    </row>
    <row r="15" spans="1:29" s="28" customFormat="1" ht="13.7" customHeight="1" x14ac:dyDescent="0.25">
      <c r="A15" s="22">
        <v>6</v>
      </c>
      <c r="B15" s="22" t="s">
        <v>216</v>
      </c>
      <c r="C15" s="23" t="s">
        <v>31</v>
      </c>
      <c r="D15" s="24" t="s">
        <v>32</v>
      </c>
      <c r="E15" s="25">
        <v>15200</v>
      </c>
      <c r="F15" s="25">
        <v>38000</v>
      </c>
      <c r="G15" s="22"/>
      <c r="H15" s="26" t="s">
        <v>306</v>
      </c>
      <c r="I15" s="27">
        <f t="shared" si="0"/>
        <v>15200</v>
      </c>
      <c r="J15" s="27">
        <f t="shared" si="1"/>
        <v>22800</v>
      </c>
      <c r="K15" s="27"/>
      <c r="L15" s="27"/>
      <c r="M15" s="27"/>
      <c r="N15" s="27"/>
      <c r="O15" s="27"/>
      <c r="P15" s="27"/>
      <c r="S15" s="27">
        <f>F15*0.1</f>
        <v>3800</v>
      </c>
      <c r="T15" s="27">
        <f>F15*0.6</f>
        <v>22800</v>
      </c>
      <c r="U15" s="27"/>
      <c r="V15" s="27"/>
      <c r="W15" s="27"/>
      <c r="X15" s="27"/>
      <c r="Y15" s="27"/>
      <c r="Z15" s="27"/>
      <c r="AA15" s="27"/>
      <c r="AB15" s="27"/>
    </row>
    <row r="16" spans="1:29" s="28" customFormat="1" ht="13.7" customHeight="1" x14ac:dyDescent="0.25">
      <c r="A16" s="22">
        <v>7</v>
      </c>
      <c r="B16" s="22" t="s">
        <v>217</v>
      </c>
      <c r="C16" s="23" t="s">
        <v>33</v>
      </c>
      <c r="D16" s="24" t="s">
        <v>34</v>
      </c>
      <c r="E16" s="25">
        <v>112000</v>
      </c>
      <c r="F16" s="25">
        <v>280000</v>
      </c>
      <c r="G16" s="22"/>
      <c r="H16" s="26" t="s">
        <v>306</v>
      </c>
      <c r="I16" s="27">
        <f t="shared" si="0"/>
        <v>112000</v>
      </c>
      <c r="J16" s="27">
        <f t="shared" si="1"/>
        <v>168000</v>
      </c>
      <c r="K16" s="27"/>
      <c r="L16" s="27"/>
      <c r="M16" s="27"/>
      <c r="N16" s="27"/>
      <c r="O16" s="27"/>
      <c r="P16" s="27"/>
      <c r="S16" s="27">
        <f>F16*0.1</f>
        <v>28000</v>
      </c>
      <c r="T16" s="27">
        <f>F16*0.6</f>
        <v>168000</v>
      </c>
      <c r="U16" s="27"/>
      <c r="V16" s="27"/>
      <c r="W16" s="27"/>
      <c r="X16" s="27"/>
      <c r="Y16" s="27"/>
      <c r="Z16" s="27"/>
      <c r="AA16" s="27"/>
      <c r="AB16" s="27"/>
    </row>
    <row r="17" spans="1:28" s="28" customFormat="1" ht="13.7" customHeight="1" x14ac:dyDescent="0.25">
      <c r="A17" s="22">
        <v>8</v>
      </c>
      <c r="B17" s="22" t="s">
        <v>218</v>
      </c>
      <c r="C17" s="23" t="s">
        <v>35</v>
      </c>
      <c r="D17" s="24" t="s">
        <v>36</v>
      </c>
      <c r="E17" s="25">
        <v>4200</v>
      </c>
      <c r="F17" s="25">
        <v>10500</v>
      </c>
      <c r="G17" s="22"/>
      <c r="H17" s="26" t="s">
        <v>306</v>
      </c>
      <c r="I17" s="27">
        <f t="shared" si="0"/>
        <v>4200</v>
      </c>
      <c r="J17" s="27">
        <f t="shared" si="1"/>
        <v>6300</v>
      </c>
      <c r="K17" s="27"/>
      <c r="L17" s="27"/>
      <c r="M17" s="27"/>
      <c r="N17" s="27"/>
      <c r="O17" s="27"/>
      <c r="P17" s="27"/>
      <c r="S17" s="27"/>
      <c r="T17" s="27"/>
      <c r="U17" s="27"/>
      <c r="V17" s="27"/>
      <c r="W17" s="27">
        <f>F17*0.1</f>
        <v>1050</v>
      </c>
      <c r="X17" s="27">
        <f>F17*0.6</f>
        <v>6300</v>
      </c>
      <c r="Y17" s="27"/>
      <c r="Z17" s="27"/>
      <c r="AA17" s="27"/>
      <c r="AB17" s="27"/>
    </row>
    <row r="18" spans="1:28" s="28" customFormat="1" ht="13.7" customHeight="1" x14ac:dyDescent="0.25">
      <c r="A18" s="22">
        <v>9</v>
      </c>
      <c r="B18" s="22" t="s">
        <v>219</v>
      </c>
      <c r="C18" s="23" t="s">
        <v>37</v>
      </c>
      <c r="D18" s="24" t="s">
        <v>38</v>
      </c>
      <c r="E18" s="25">
        <v>30000</v>
      </c>
      <c r="F18" s="25">
        <v>75000</v>
      </c>
      <c r="G18" s="22"/>
      <c r="H18" s="26" t="s">
        <v>306</v>
      </c>
      <c r="I18" s="27">
        <f t="shared" si="0"/>
        <v>30000</v>
      </c>
      <c r="J18" s="27">
        <f t="shared" si="1"/>
        <v>45000</v>
      </c>
      <c r="K18" s="27"/>
      <c r="L18" s="27"/>
      <c r="M18" s="27"/>
      <c r="N18" s="27"/>
      <c r="O18" s="27"/>
      <c r="P18" s="27"/>
      <c r="S18" s="27">
        <f>F18*0.1</f>
        <v>7500</v>
      </c>
      <c r="T18" s="27">
        <f>F18*0.6</f>
        <v>45000</v>
      </c>
      <c r="U18" s="27"/>
      <c r="V18" s="27"/>
      <c r="W18" s="27"/>
      <c r="X18" s="27"/>
      <c r="Y18" s="27"/>
      <c r="Z18" s="27"/>
      <c r="AA18" s="27"/>
      <c r="AB18" s="27"/>
    </row>
    <row r="19" spans="1:28" s="28" customFormat="1" ht="13.7" customHeight="1" x14ac:dyDescent="0.25">
      <c r="A19" s="22">
        <v>10</v>
      </c>
      <c r="B19" s="22" t="s">
        <v>220</v>
      </c>
      <c r="C19" s="23" t="s">
        <v>39</v>
      </c>
      <c r="D19" s="24" t="s">
        <v>40</v>
      </c>
      <c r="E19" s="25">
        <v>12000</v>
      </c>
      <c r="F19" s="25">
        <v>30000</v>
      </c>
      <c r="G19" s="22"/>
      <c r="H19" s="26" t="s">
        <v>306</v>
      </c>
      <c r="I19" s="27">
        <f t="shared" si="0"/>
        <v>12000</v>
      </c>
      <c r="J19" s="27">
        <f t="shared" si="1"/>
        <v>18000</v>
      </c>
      <c r="K19" s="27"/>
      <c r="L19" s="27"/>
      <c r="M19" s="27"/>
      <c r="N19" s="27"/>
      <c r="O19" s="27"/>
      <c r="P19" s="27"/>
      <c r="S19" s="27">
        <f>F19*0.1</f>
        <v>3000</v>
      </c>
      <c r="T19" s="27">
        <f>F19*0.6</f>
        <v>18000</v>
      </c>
      <c r="U19" s="27"/>
      <c r="V19" s="27"/>
      <c r="W19" s="27"/>
      <c r="X19" s="27"/>
      <c r="Y19" s="27"/>
      <c r="Z19" s="27"/>
      <c r="AA19" s="27"/>
      <c r="AB19" s="27"/>
    </row>
    <row r="20" spans="1:28" s="28" customFormat="1" ht="13.7" customHeight="1" x14ac:dyDescent="0.25">
      <c r="A20" s="22">
        <v>11</v>
      </c>
      <c r="B20" s="22" t="s">
        <v>221</v>
      </c>
      <c r="C20" s="23" t="s">
        <v>41</v>
      </c>
      <c r="D20" s="24" t="s">
        <v>42</v>
      </c>
      <c r="E20" s="25">
        <v>7200</v>
      </c>
      <c r="F20" s="25">
        <v>18000</v>
      </c>
      <c r="G20" s="22"/>
      <c r="H20" s="26" t="s">
        <v>306</v>
      </c>
      <c r="I20" s="27">
        <f t="shared" si="0"/>
        <v>7200</v>
      </c>
      <c r="J20" s="27">
        <f t="shared" si="1"/>
        <v>10800</v>
      </c>
      <c r="K20" s="27"/>
      <c r="L20" s="27"/>
      <c r="M20" s="27"/>
      <c r="N20" s="27"/>
      <c r="O20" s="27"/>
      <c r="P20" s="27"/>
      <c r="S20" s="27">
        <f>F20*0.1</f>
        <v>1800</v>
      </c>
      <c r="T20" s="27">
        <f>F20*0.6</f>
        <v>10800</v>
      </c>
      <c r="U20" s="27"/>
      <c r="V20" s="27"/>
      <c r="W20" s="27"/>
      <c r="X20" s="27"/>
      <c r="Y20" s="27"/>
      <c r="Z20" s="27"/>
      <c r="AA20" s="27"/>
      <c r="AB20" s="27"/>
    </row>
    <row r="21" spans="1:28" s="28" customFormat="1" ht="13.7" customHeight="1" x14ac:dyDescent="0.25">
      <c r="A21" s="22">
        <v>12</v>
      </c>
      <c r="B21" s="22" t="s">
        <v>222</v>
      </c>
      <c r="C21" s="23" t="s">
        <v>43</v>
      </c>
      <c r="D21" s="24" t="s">
        <v>44</v>
      </c>
      <c r="E21" s="25">
        <v>720</v>
      </c>
      <c r="F21" s="25">
        <v>1800</v>
      </c>
      <c r="G21" s="22"/>
      <c r="H21" s="26" t="s">
        <v>306</v>
      </c>
      <c r="I21" s="27">
        <f t="shared" si="0"/>
        <v>720</v>
      </c>
      <c r="J21" s="27">
        <f>F21*1</f>
        <v>1800</v>
      </c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</row>
    <row r="22" spans="1:28" s="28" customFormat="1" ht="13.7" customHeight="1" x14ac:dyDescent="0.25">
      <c r="A22" s="22">
        <v>13</v>
      </c>
      <c r="B22" s="22" t="s">
        <v>223</v>
      </c>
      <c r="C22" s="23" t="s">
        <v>45</v>
      </c>
      <c r="D22" s="24" t="s">
        <v>46</v>
      </c>
      <c r="E22" s="25">
        <v>120</v>
      </c>
      <c r="F22" s="25">
        <v>300</v>
      </c>
      <c r="G22" s="22"/>
      <c r="H22" s="26" t="s">
        <v>306</v>
      </c>
      <c r="I22" s="27">
        <f t="shared" si="0"/>
        <v>120</v>
      </c>
      <c r="J22" s="27">
        <f>F22*1</f>
        <v>300</v>
      </c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</row>
    <row r="23" spans="1:28" s="28" customFormat="1" ht="13.7" customHeight="1" x14ac:dyDescent="0.25">
      <c r="A23" s="22">
        <v>14</v>
      </c>
      <c r="B23" s="22" t="s">
        <v>225</v>
      </c>
      <c r="C23" s="23" t="s">
        <v>47</v>
      </c>
      <c r="D23" s="24" t="s">
        <v>48</v>
      </c>
      <c r="E23" s="25">
        <v>20</v>
      </c>
      <c r="F23" s="25">
        <v>50</v>
      </c>
      <c r="G23" s="22"/>
      <c r="H23" s="26" t="s">
        <v>306</v>
      </c>
      <c r="I23" s="27">
        <f t="shared" si="0"/>
        <v>20</v>
      </c>
      <c r="J23" s="27">
        <f>F23*1</f>
        <v>50</v>
      </c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</row>
    <row r="24" spans="1:28" s="28" customFormat="1" ht="13.7" customHeight="1" x14ac:dyDescent="0.25">
      <c r="A24" s="22">
        <v>15</v>
      </c>
      <c r="B24" s="22" t="s">
        <v>224</v>
      </c>
      <c r="C24" s="23" t="s">
        <v>49</v>
      </c>
      <c r="D24" s="24" t="s">
        <v>50</v>
      </c>
      <c r="E24" s="25">
        <v>200</v>
      </c>
      <c r="F24" s="25">
        <v>500</v>
      </c>
      <c r="G24" s="22"/>
      <c r="H24" s="26" t="s">
        <v>306</v>
      </c>
      <c r="I24" s="27">
        <f t="shared" si="0"/>
        <v>200</v>
      </c>
      <c r="J24" s="27">
        <f>F24*1</f>
        <v>500</v>
      </c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</row>
    <row r="25" spans="1:28" s="28" customFormat="1" ht="13.7" customHeight="1" x14ac:dyDescent="0.25">
      <c r="A25" s="22">
        <v>16</v>
      </c>
      <c r="B25" s="22" t="s">
        <v>226</v>
      </c>
      <c r="C25" s="23" t="s">
        <v>51</v>
      </c>
      <c r="D25" s="24" t="s">
        <v>52</v>
      </c>
      <c r="E25" s="25">
        <v>80</v>
      </c>
      <c r="F25" s="25">
        <v>200</v>
      </c>
      <c r="G25" s="22"/>
      <c r="H25" s="26" t="s">
        <v>306</v>
      </c>
      <c r="I25" s="27">
        <f t="shared" si="0"/>
        <v>80</v>
      </c>
      <c r="J25" s="27">
        <f>F25*1</f>
        <v>200</v>
      </c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</row>
    <row r="26" spans="1:28" s="28" customFormat="1" ht="13.7" customHeight="1" x14ac:dyDescent="0.25">
      <c r="A26" s="22">
        <v>17</v>
      </c>
      <c r="B26" s="22" t="s">
        <v>227</v>
      </c>
      <c r="C26" s="23" t="s">
        <v>53</v>
      </c>
      <c r="D26" s="24" t="s">
        <v>54</v>
      </c>
      <c r="E26" s="25">
        <v>490</v>
      </c>
      <c r="F26" s="25">
        <v>1225</v>
      </c>
      <c r="G26" s="22"/>
      <c r="H26" s="26" t="s">
        <v>306</v>
      </c>
      <c r="I26" s="27">
        <f t="shared" si="0"/>
        <v>490</v>
      </c>
      <c r="J26" s="27">
        <f>F26*1</f>
        <v>1225</v>
      </c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</row>
    <row r="27" spans="1:28" s="28" customFormat="1" ht="13.7" customHeight="1" x14ac:dyDescent="0.25">
      <c r="A27" s="22">
        <v>18</v>
      </c>
      <c r="B27" s="22" t="s">
        <v>228</v>
      </c>
      <c r="C27" s="23" t="s">
        <v>55</v>
      </c>
      <c r="D27" s="24" t="s">
        <v>56</v>
      </c>
      <c r="E27" s="25">
        <v>380</v>
      </c>
      <c r="F27" s="25">
        <v>950</v>
      </c>
      <c r="G27" s="22"/>
      <c r="H27" s="26" t="s">
        <v>306</v>
      </c>
      <c r="I27" s="27">
        <f t="shared" si="0"/>
        <v>380</v>
      </c>
      <c r="J27" s="27">
        <f>F27*1</f>
        <v>950</v>
      </c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</row>
    <row r="28" spans="1:28" s="28" customFormat="1" ht="13.7" customHeight="1" x14ac:dyDescent="0.25">
      <c r="A28" s="22">
        <v>19</v>
      </c>
      <c r="B28" s="22" t="s">
        <v>229</v>
      </c>
      <c r="C28" s="23" t="s">
        <v>57</v>
      </c>
      <c r="D28" s="24" t="s">
        <v>58</v>
      </c>
      <c r="E28" s="25">
        <v>16000</v>
      </c>
      <c r="F28" s="25">
        <v>40000</v>
      </c>
      <c r="G28" s="22"/>
      <c r="H28" s="26" t="s">
        <v>306</v>
      </c>
      <c r="I28" s="27">
        <f t="shared" si="0"/>
        <v>16000</v>
      </c>
      <c r="J28" s="27">
        <f>F28*0.6</f>
        <v>24000</v>
      </c>
      <c r="K28" s="27"/>
      <c r="L28" s="27"/>
      <c r="M28" s="27"/>
      <c r="N28" s="27"/>
      <c r="O28" s="27"/>
      <c r="P28" s="27"/>
      <c r="S28" s="27">
        <f>F28*0.1</f>
        <v>4000</v>
      </c>
      <c r="T28" s="27">
        <f>F28*0.6</f>
        <v>24000</v>
      </c>
      <c r="U28" s="27"/>
      <c r="V28" s="27"/>
      <c r="W28" s="27"/>
      <c r="X28" s="27"/>
      <c r="Y28" s="27"/>
      <c r="Z28" s="27"/>
      <c r="AA28" s="27"/>
      <c r="AB28" s="27"/>
    </row>
    <row r="29" spans="1:28" s="28" customFormat="1" ht="13.7" customHeight="1" x14ac:dyDescent="0.25">
      <c r="A29" s="22">
        <v>20</v>
      </c>
      <c r="B29" s="22" t="s">
        <v>230</v>
      </c>
      <c r="C29" s="23" t="s">
        <v>59</v>
      </c>
      <c r="D29" s="24" t="s">
        <v>60</v>
      </c>
      <c r="E29" s="25">
        <v>7200</v>
      </c>
      <c r="F29" s="25">
        <v>18000</v>
      </c>
      <c r="G29" s="22"/>
      <c r="H29" s="26" t="s">
        <v>306</v>
      </c>
      <c r="I29" s="27">
        <f t="shared" si="0"/>
        <v>7200</v>
      </c>
      <c r="J29" s="27">
        <f t="shared" ref="J29:J74" si="2">F29*0.6</f>
        <v>10800</v>
      </c>
      <c r="K29" s="27"/>
      <c r="L29" s="27"/>
      <c r="M29" s="27"/>
      <c r="N29" s="27"/>
      <c r="O29" s="27"/>
      <c r="P29" s="27"/>
      <c r="S29" s="27">
        <f>F29*0.1</f>
        <v>1800</v>
      </c>
      <c r="T29" s="27">
        <f>F29*0.6</f>
        <v>10800</v>
      </c>
      <c r="U29" s="27"/>
      <c r="V29" s="27"/>
      <c r="W29" s="27"/>
      <c r="X29" s="27"/>
      <c r="Y29" s="27"/>
      <c r="Z29" s="27"/>
      <c r="AA29" s="27"/>
      <c r="AB29" s="27"/>
    </row>
    <row r="30" spans="1:28" s="28" customFormat="1" ht="13.7" customHeight="1" x14ac:dyDescent="0.25">
      <c r="A30" s="22">
        <v>21</v>
      </c>
      <c r="B30" s="22" t="s">
        <v>231</v>
      </c>
      <c r="C30" s="23" t="s">
        <v>61</v>
      </c>
      <c r="D30" s="24" t="s">
        <v>62</v>
      </c>
      <c r="E30" s="25">
        <v>12000</v>
      </c>
      <c r="F30" s="25">
        <v>30000</v>
      </c>
      <c r="G30" s="22"/>
      <c r="H30" s="26" t="s">
        <v>306</v>
      </c>
      <c r="I30" s="27">
        <f t="shared" si="0"/>
        <v>12000</v>
      </c>
      <c r="J30" s="27">
        <f t="shared" si="2"/>
        <v>18000</v>
      </c>
      <c r="K30" s="27"/>
      <c r="L30" s="27"/>
      <c r="M30" s="27"/>
      <c r="N30" s="27"/>
      <c r="O30" s="27"/>
      <c r="P30" s="27"/>
      <c r="S30" s="27">
        <f>F30*0.1</f>
        <v>3000</v>
      </c>
      <c r="T30" s="27">
        <f>F30*0.6</f>
        <v>18000</v>
      </c>
      <c r="U30" s="27"/>
      <c r="V30" s="27"/>
      <c r="W30" s="27"/>
      <c r="X30" s="27"/>
      <c r="Y30" s="27"/>
      <c r="Z30" s="27"/>
      <c r="AA30" s="27"/>
      <c r="AB30" s="27"/>
    </row>
    <row r="31" spans="1:28" s="28" customFormat="1" ht="13.7" customHeight="1" x14ac:dyDescent="0.25">
      <c r="A31" s="22">
        <v>22</v>
      </c>
      <c r="B31" s="22" t="s">
        <v>232</v>
      </c>
      <c r="C31" s="23" t="s">
        <v>63</v>
      </c>
      <c r="D31" s="24" t="s">
        <v>64</v>
      </c>
      <c r="E31" s="25">
        <v>12000</v>
      </c>
      <c r="F31" s="25">
        <v>30000</v>
      </c>
      <c r="G31" s="22"/>
      <c r="H31" s="26" t="s">
        <v>306</v>
      </c>
      <c r="I31" s="27">
        <f t="shared" si="0"/>
        <v>12000</v>
      </c>
      <c r="J31" s="27">
        <f t="shared" si="2"/>
        <v>18000</v>
      </c>
      <c r="K31" s="27"/>
      <c r="L31" s="27"/>
      <c r="M31" s="27"/>
      <c r="N31" s="27"/>
      <c r="O31" s="27"/>
      <c r="P31" s="27"/>
      <c r="S31" s="27">
        <f>F31*0.1</f>
        <v>3000</v>
      </c>
      <c r="T31" s="27">
        <f>F31*0.6</f>
        <v>18000</v>
      </c>
      <c r="U31" s="27"/>
      <c r="V31" s="27"/>
      <c r="W31" s="27"/>
      <c r="X31" s="27"/>
      <c r="Y31" s="27"/>
      <c r="Z31" s="27"/>
      <c r="AA31" s="27"/>
      <c r="AB31" s="27"/>
    </row>
    <row r="32" spans="1:28" s="28" customFormat="1" ht="13.7" customHeight="1" x14ac:dyDescent="0.25">
      <c r="A32" s="22">
        <v>23</v>
      </c>
      <c r="B32" s="22" t="s">
        <v>233</v>
      </c>
      <c r="C32" s="23" t="s">
        <v>65</v>
      </c>
      <c r="D32" s="24" t="s">
        <v>66</v>
      </c>
      <c r="E32" s="25">
        <v>20000</v>
      </c>
      <c r="F32" s="25">
        <v>50000</v>
      </c>
      <c r="G32" s="22"/>
      <c r="H32" s="26" t="s">
        <v>306</v>
      </c>
      <c r="I32" s="27">
        <f t="shared" si="0"/>
        <v>20000</v>
      </c>
      <c r="J32" s="27">
        <f t="shared" si="2"/>
        <v>30000</v>
      </c>
      <c r="K32" s="27"/>
      <c r="L32" s="27"/>
      <c r="M32" s="27"/>
      <c r="N32" s="27"/>
      <c r="O32" s="27"/>
      <c r="P32" s="27"/>
      <c r="S32" s="27">
        <f>F32*0.1</f>
        <v>5000</v>
      </c>
      <c r="T32" s="27">
        <f>F32*0.6</f>
        <v>30000</v>
      </c>
      <c r="U32" s="27"/>
      <c r="V32" s="27"/>
      <c r="W32" s="27"/>
      <c r="X32" s="27"/>
      <c r="Y32" s="27"/>
      <c r="Z32" s="27"/>
      <c r="AA32" s="27"/>
      <c r="AB32" s="27"/>
    </row>
    <row r="33" spans="1:28" s="28" customFormat="1" ht="13.7" customHeight="1" x14ac:dyDescent="0.25">
      <c r="A33" s="22">
        <v>24</v>
      </c>
      <c r="B33" s="22" t="s">
        <v>234</v>
      </c>
      <c r="C33" s="23" t="s">
        <v>67</v>
      </c>
      <c r="D33" s="24" t="s">
        <v>68</v>
      </c>
      <c r="E33" s="25">
        <v>32000</v>
      </c>
      <c r="F33" s="25">
        <v>80000</v>
      </c>
      <c r="G33" s="22"/>
      <c r="H33" s="26" t="s">
        <v>306</v>
      </c>
      <c r="I33" s="27">
        <f t="shared" si="0"/>
        <v>32000</v>
      </c>
      <c r="J33" s="27">
        <f t="shared" si="2"/>
        <v>48000</v>
      </c>
      <c r="K33" s="27"/>
      <c r="L33" s="27"/>
      <c r="M33" s="27"/>
      <c r="N33" s="27"/>
      <c r="O33" s="27"/>
      <c r="P33" s="27"/>
      <c r="S33" s="27">
        <f>F33*0.1</f>
        <v>8000</v>
      </c>
      <c r="T33" s="27">
        <f>F33*0.6</f>
        <v>48000</v>
      </c>
      <c r="U33" s="27"/>
      <c r="V33" s="27"/>
      <c r="W33" s="27"/>
      <c r="X33" s="27"/>
      <c r="Y33" s="27"/>
      <c r="Z33" s="27"/>
      <c r="AA33" s="27"/>
      <c r="AB33" s="27"/>
    </row>
    <row r="34" spans="1:28" s="28" customFormat="1" ht="13.7" customHeight="1" x14ac:dyDescent="0.25">
      <c r="A34" s="22">
        <v>25</v>
      </c>
      <c r="B34" s="22" t="s">
        <v>235</v>
      </c>
      <c r="C34" s="23" t="s">
        <v>69</v>
      </c>
      <c r="D34" s="24" t="s">
        <v>70</v>
      </c>
      <c r="E34" s="25">
        <v>10000</v>
      </c>
      <c r="F34" s="25">
        <v>25000</v>
      </c>
      <c r="G34" s="22"/>
      <c r="H34" s="26" t="s">
        <v>306</v>
      </c>
      <c r="I34" s="27">
        <f t="shared" si="0"/>
        <v>10000</v>
      </c>
      <c r="J34" s="27">
        <f t="shared" si="2"/>
        <v>15000</v>
      </c>
      <c r="K34" s="27"/>
      <c r="L34" s="27"/>
      <c r="M34" s="27"/>
      <c r="N34" s="27"/>
      <c r="O34" s="27"/>
      <c r="P34" s="27"/>
      <c r="S34" s="27">
        <f>F34*0.1</f>
        <v>2500</v>
      </c>
      <c r="T34" s="27">
        <f>F34*0.6</f>
        <v>15000</v>
      </c>
      <c r="U34" s="27"/>
      <c r="V34" s="27"/>
      <c r="W34" s="27"/>
      <c r="X34" s="27"/>
      <c r="Y34" s="27"/>
      <c r="Z34" s="27"/>
      <c r="AA34" s="27"/>
      <c r="AB34" s="27"/>
    </row>
    <row r="35" spans="1:28" s="28" customFormat="1" ht="13.7" customHeight="1" x14ac:dyDescent="0.25">
      <c r="A35" s="22">
        <v>26</v>
      </c>
      <c r="B35" s="22" t="s">
        <v>236</v>
      </c>
      <c r="C35" s="23" t="s">
        <v>71</v>
      </c>
      <c r="D35" s="24" t="s">
        <v>72</v>
      </c>
      <c r="E35" s="25">
        <v>1800000</v>
      </c>
      <c r="F35" s="25">
        <v>4500000</v>
      </c>
      <c r="G35" s="22"/>
      <c r="H35" s="26" t="s">
        <v>306</v>
      </c>
      <c r="I35" s="27">
        <f t="shared" si="0"/>
        <v>1800000</v>
      </c>
      <c r="J35" s="27">
        <f t="shared" si="2"/>
        <v>2700000</v>
      </c>
      <c r="K35" s="27"/>
      <c r="L35" s="27"/>
      <c r="M35" s="27"/>
      <c r="N35" s="27"/>
      <c r="O35" s="27"/>
      <c r="P35" s="27"/>
      <c r="Q35" s="27">
        <f>F35*0.1</f>
        <v>450000</v>
      </c>
      <c r="R35" s="27">
        <f>F35*0.6</f>
        <v>2700000</v>
      </c>
      <c r="S35" s="27"/>
      <c r="T35" s="27"/>
      <c r="U35" s="27"/>
      <c r="V35" s="27"/>
      <c r="W35" s="27"/>
      <c r="X35" s="27"/>
      <c r="Y35" s="27"/>
      <c r="Z35" s="27"/>
      <c r="AA35" s="27"/>
      <c r="AB35" s="27"/>
    </row>
    <row r="36" spans="1:28" s="28" customFormat="1" ht="13.7" customHeight="1" x14ac:dyDescent="0.25">
      <c r="A36" s="22">
        <v>27</v>
      </c>
      <c r="B36" s="22" t="s">
        <v>237</v>
      </c>
      <c r="C36" s="23" t="s">
        <v>73</v>
      </c>
      <c r="D36" s="24" t="s">
        <v>74</v>
      </c>
      <c r="E36" s="25">
        <v>14000</v>
      </c>
      <c r="F36" s="25">
        <v>35000</v>
      </c>
      <c r="G36" s="22"/>
      <c r="H36" s="26" t="s">
        <v>306</v>
      </c>
      <c r="I36" s="27">
        <f t="shared" si="0"/>
        <v>14000</v>
      </c>
      <c r="J36" s="27">
        <f t="shared" si="2"/>
        <v>21000</v>
      </c>
      <c r="K36" s="27"/>
      <c r="L36" s="27"/>
      <c r="M36" s="27"/>
      <c r="N36" s="27"/>
      <c r="O36" s="27"/>
      <c r="P36" s="27"/>
      <c r="S36" s="27">
        <f>F36*0.1</f>
        <v>3500</v>
      </c>
      <c r="T36" s="27">
        <f>F36*0.6</f>
        <v>21000</v>
      </c>
      <c r="U36" s="27"/>
      <c r="V36" s="27"/>
      <c r="W36" s="27"/>
      <c r="X36" s="27"/>
      <c r="Y36" s="27"/>
      <c r="Z36" s="27"/>
      <c r="AA36" s="27"/>
      <c r="AB36" s="27"/>
    </row>
    <row r="37" spans="1:28" s="28" customFormat="1" ht="13.7" customHeight="1" x14ac:dyDescent="0.25">
      <c r="A37" s="22">
        <v>28</v>
      </c>
      <c r="B37" s="22" t="s">
        <v>238</v>
      </c>
      <c r="C37" s="23" t="s">
        <v>75</v>
      </c>
      <c r="D37" s="24" t="s">
        <v>76</v>
      </c>
      <c r="E37" s="25">
        <v>4000</v>
      </c>
      <c r="F37" s="25">
        <v>10000</v>
      </c>
      <c r="G37" s="22"/>
      <c r="H37" s="26" t="s">
        <v>306</v>
      </c>
      <c r="I37" s="27">
        <f t="shared" si="0"/>
        <v>4000</v>
      </c>
      <c r="J37" s="27">
        <f t="shared" si="2"/>
        <v>6000</v>
      </c>
      <c r="K37" s="27"/>
      <c r="L37" s="27"/>
      <c r="M37" s="27"/>
      <c r="N37" s="27"/>
      <c r="O37" s="27"/>
      <c r="P37" s="27"/>
      <c r="S37" s="27"/>
      <c r="T37" s="27"/>
      <c r="U37" s="27">
        <f>F37*0.1</f>
        <v>1000</v>
      </c>
      <c r="V37" s="27">
        <f>F37*0.6</f>
        <v>6000</v>
      </c>
      <c r="W37" s="27"/>
      <c r="X37" s="27"/>
      <c r="Y37" s="27"/>
      <c r="Z37" s="27"/>
      <c r="AA37" s="27"/>
      <c r="AB37" s="27"/>
    </row>
    <row r="38" spans="1:28" s="28" customFormat="1" ht="13.7" customHeight="1" x14ac:dyDescent="0.25">
      <c r="A38" s="22">
        <v>29</v>
      </c>
      <c r="B38" s="22" t="s">
        <v>239</v>
      </c>
      <c r="C38" s="23" t="s">
        <v>77</v>
      </c>
      <c r="D38" s="24" t="s">
        <v>78</v>
      </c>
      <c r="E38" s="25">
        <v>80000</v>
      </c>
      <c r="F38" s="25">
        <v>200000</v>
      </c>
      <c r="G38" s="22"/>
      <c r="H38" s="26" t="s">
        <v>306</v>
      </c>
      <c r="I38" s="27">
        <f t="shared" si="0"/>
        <v>80000</v>
      </c>
      <c r="J38" s="27">
        <f>F38*0.6</f>
        <v>120000</v>
      </c>
      <c r="K38" s="27"/>
      <c r="L38" s="27"/>
      <c r="M38" s="27"/>
      <c r="N38" s="27"/>
      <c r="O38" s="27"/>
      <c r="P38" s="27"/>
      <c r="Q38" s="27">
        <f>F38*0.1</f>
        <v>20000</v>
      </c>
      <c r="R38" s="27">
        <f>F38*0.6</f>
        <v>120000</v>
      </c>
      <c r="S38" s="27"/>
      <c r="T38" s="27"/>
      <c r="U38" s="27"/>
      <c r="V38" s="27"/>
      <c r="W38" s="27"/>
      <c r="X38" s="27"/>
      <c r="Y38" s="27"/>
      <c r="Z38" s="27"/>
      <c r="AA38" s="27"/>
      <c r="AB38" s="27"/>
    </row>
    <row r="39" spans="1:28" s="28" customFormat="1" ht="13.7" customHeight="1" x14ac:dyDescent="0.25">
      <c r="A39" s="22">
        <v>30</v>
      </c>
      <c r="B39" s="22" t="s">
        <v>240</v>
      </c>
      <c r="C39" s="23" t="s">
        <v>79</v>
      </c>
      <c r="D39" s="24" t="s">
        <v>80</v>
      </c>
      <c r="E39" s="25">
        <v>8000</v>
      </c>
      <c r="F39" s="25">
        <v>20000</v>
      </c>
      <c r="G39" s="22"/>
      <c r="H39" s="26" t="s">
        <v>306</v>
      </c>
      <c r="I39" s="27">
        <f t="shared" si="0"/>
        <v>8000</v>
      </c>
      <c r="J39" s="27">
        <f t="shared" si="2"/>
        <v>12000</v>
      </c>
      <c r="K39" s="27"/>
      <c r="L39" s="27"/>
      <c r="M39" s="27"/>
      <c r="N39" s="27"/>
      <c r="O39" s="27"/>
      <c r="P39" s="27"/>
      <c r="Q39" s="27">
        <f>F39*0.1</f>
        <v>2000</v>
      </c>
      <c r="R39" s="27">
        <f>F39*0.6</f>
        <v>12000</v>
      </c>
      <c r="S39" s="27"/>
      <c r="T39" s="27"/>
      <c r="U39" s="27"/>
      <c r="V39" s="27"/>
      <c r="W39" s="27"/>
      <c r="X39" s="27"/>
      <c r="Y39" s="27"/>
      <c r="Z39" s="27"/>
      <c r="AA39" s="27"/>
      <c r="AB39" s="27"/>
    </row>
    <row r="40" spans="1:28" s="28" customFormat="1" ht="13.7" customHeight="1" x14ac:dyDescent="0.25">
      <c r="A40" s="22">
        <v>31</v>
      </c>
      <c r="B40" s="22" t="s">
        <v>241</v>
      </c>
      <c r="C40" s="23" t="s">
        <v>81</v>
      </c>
      <c r="D40" s="24" t="s">
        <v>82</v>
      </c>
      <c r="E40" s="25">
        <v>4000</v>
      </c>
      <c r="F40" s="25">
        <v>10000</v>
      </c>
      <c r="G40" s="22"/>
      <c r="H40" s="26" t="s">
        <v>306</v>
      </c>
      <c r="I40" s="27">
        <f t="shared" si="0"/>
        <v>4000</v>
      </c>
      <c r="J40" s="27">
        <f t="shared" si="2"/>
        <v>6000</v>
      </c>
      <c r="K40" s="27"/>
      <c r="L40" s="27"/>
      <c r="M40" s="27"/>
      <c r="N40" s="27"/>
      <c r="O40" s="27"/>
      <c r="P40" s="27"/>
      <c r="Q40" s="27">
        <f>F40*0.1</f>
        <v>1000</v>
      </c>
      <c r="R40" s="27">
        <f>F40*0.6</f>
        <v>6000</v>
      </c>
      <c r="S40" s="27"/>
      <c r="T40" s="27"/>
      <c r="U40" s="27"/>
      <c r="V40" s="27"/>
      <c r="W40" s="27"/>
      <c r="X40" s="27"/>
      <c r="Y40" s="27"/>
      <c r="Z40" s="27"/>
      <c r="AA40" s="27"/>
      <c r="AB40" s="27"/>
    </row>
    <row r="41" spans="1:28" s="28" customFormat="1" ht="13.7" customHeight="1" x14ac:dyDescent="0.25">
      <c r="A41" s="22">
        <v>32</v>
      </c>
      <c r="B41" s="22" t="s">
        <v>242</v>
      </c>
      <c r="C41" s="23" t="s">
        <v>83</v>
      </c>
      <c r="D41" s="24" t="s">
        <v>84</v>
      </c>
      <c r="E41" s="25">
        <v>6400</v>
      </c>
      <c r="F41" s="25">
        <v>16000</v>
      </c>
      <c r="G41" s="22"/>
      <c r="H41" s="26" t="s">
        <v>306</v>
      </c>
      <c r="I41" s="27">
        <f t="shared" si="0"/>
        <v>6400</v>
      </c>
      <c r="J41" s="27">
        <f t="shared" si="2"/>
        <v>9600</v>
      </c>
      <c r="K41" s="27"/>
      <c r="L41" s="27"/>
      <c r="M41" s="27"/>
      <c r="N41" s="27"/>
      <c r="O41" s="27"/>
      <c r="P41" s="27"/>
      <c r="Q41" s="27">
        <f>F41*0.1</f>
        <v>1600</v>
      </c>
      <c r="R41" s="27">
        <f>F41*0.6</f>
        <v>9600</v>
      </c>
      <c r="S41" s="27"/>
      <c r="T41" s="27"/>
      <c r="U41" s="27"/>
      <c r="V41" s="27"/>
      <c r="W41" s="27"/>
      <c r="X41" s="27"/>
      <c r="Y41" s="27"/>
      <c r="Z41" s="27"/>
      <c r="AA41" s="27"/>
      <c r="AB41" s="27"/>
    </row>
    <row r="42" spans="1:28" s="28" customFormat="1" ht="13.7" customHeight="1" x14ac:dyDescent="0.25">
      <c r="A42" s="22">
        <v>33</v>
      </c>
      <c r="B42" s="22" t="s">
        <v>243</v>
      </c>
      <c r="C42" s="23" t="s">
        <v>85</v>
      </c>
      <c r="D42" s="24" t="s">
        <v>86</v>
      </c>
      <c r="E42" s="25">
        <v>6500</v>
      </c>
      <c r="F42" s="25">
        <v>16250</v>
      </c>
      <c r="G42" s="22"/>
      <c r="H42" s="26" t="s">
        <v>306</v>
      </c>
      <c r="I42" s="27">
        <f t="shared" si="0"/>
        <v>6500</v>
      </c>
      <c r="J42" s="27">
        <f t="shared" si="2"/>
        <v>9750</v>
      </c>
      <c r="K42" s="27"/>
      <c r="L42" s="27"/>
      <c r="M42" s="27"/>
      <c r="N42" s="27"/>
      <c r="O42" s="27"/>
      <c r="P42" s="27"/>
      <c r="Q42" s="27">
        <f>F42*0.1</f>
        <v>1625</v>
      </c>
      <c r="R42" s="27">
        <f>F42*0.6</f>
        <v>9750</v>
      </c>
      <c r="S42" s="27"/>
      <c r="T42" s="27"/>
      <c r="U42" s="27"/>
      <c r="V42" s="27"/>
      <c r="W42" s="27"/>
      <c r="X42" s="27"/>
      <c r="Y42" s="27"/>
      <c r="Z42" s="27"/>
      <c r="AA42" s="27"/>
      <c r="AB42" s="27"/>
    </row>
    <row r="43" spans="1:28" s="28" customFormat="1" ht="13.7" customHeight="1" x14ac:dyDescent="0.25">
      <c r="A43" s="22">
        <v>34</v>
      </c>
      <c r="B43" s="22" t="s">
        <v>244</v>
      </c>
      <c r="C43" s="23" t="s">
        <v>87</v>
      </c>
      <c r="D43" s="24" t="s">
        <v>88</v>
      </c>
      <c r="E43" s="25">
        <v>12000</v>
      </c>
      <c r="F43" s="25">
        <v>30000</v>
      </c>
      <c r="G43" s="22"/>
      <c r="H43" s="26" t="s">
        <v>306</v>
      </c>
      <c r="I43" s="27">
        <f t="shared" si="0"/>
        <v>12000</v>
      </c>
      <c r="J43" s="27">
        <f t="shared" si="2"/>
        <v>18000</v>
      </c>
      <c r="K43" s="27"/>
      <c r="L43" s="27"/>
      <c r="M43" s="27"/>
      <c r="N43" s="27"/>
      <c r="O43" s="27"/>
      <c r="P43" s="27"/>
      <c r="Q43" s="27">
        <f>F43*0.1</f>
        <v>3000</v>
      </c>
      <c r="R43" s="27">
        <f>F43*0.6</f>
        <v>18000</v>
      </c>
      <c r="S43" s="27"/>
      <c r="T43" s="27"/>
      <c r="U43" s="27"/>
      <c r="V43" s="27"/>
      <c r="W43" s="27"/>
      <c r="X43" s="27"/>
      <c r="Y43" s="27"/>
      <c r="Z43" s="27"/>
      <c r="AA43" s="27"/>
      <c r="AB43" s="27"/>
    </row>
    <row r="44" spans="1:28" s="28" customFormat="1" ht="13.7" customHeight="1" x14ac:dyDescent="0.25">
      <c r="A44" s="22">
        <v>35</v>
      </c>
      <c r="B44" s="22" t="s">
        <v>245</v>
      </c>
      <c r="C44" s="23" t="s">
        <v>89</v>
      </c>
      <c r="D44" s="24" t="s">
        <v>90</v>
      </c>
      <c r="E44" s="25">
        <v>160000</v>
      </c>
      <c r="F44" s="25">
        <v>400000</v>
      </c>
      <c r="G44" s="22"/>
      <c r="H44" s="26" t="s">
        <v>306</v>
      </c>
      <c r="I44" s="27">
        <f t="shared" si="0"/>
        <v>160000</v>
      </c>
      <c r="J44" s="27">
        <f t="shared" si="2"/>
        <v>240000</v>
      </c>
      <c r="K44" s="27"/>
      <c r="L44" s="27"/>
      <c r="M44" s="27"/>
      <c r="N44" s="27"/>
      <c r="O44" s="27"/>
      <c r="P44" s="27"/>
      <c r="Q44" s="27">
        <f>F44*0.1</f>
        <v>40000</v>
      </c>
      <c r="R44" s="27">
        <f>F44*0.6</f>
        <v>240000</v>
      </c>
      <c r="S44" s="27"/>
      <c r="T44" s="27"/>
      <c r="U44" s="27"/>
      <c r="V44" s="27"/>
      <c r="W44" s="27"/>
      <c r="X44" s="27"/>
      <c r="Y44" s="27"/>
      <c r="Z44" s="27"/>
      <c r="AA44" s="27"/>
      <c r="AB44" s="27"/>
    </row>
    <row r="45" spans="1:28" s="28" customFormat="1" ht="13.7" customHeight="1" x14ac:dyDescent="0.25">
      <c r="A45" s="22">
        <v>36</v>
      </c>
      <c r="B45" s="22" t="s">
        <v>246</v>
      </c>
      <c r="C45" s="23" t="s">
        <v>91</v>
      </c>
      <c r="D45" s="24" t="s">
        <v>92</v>
      </c>
      <c r="E45" s="25">
        <v>24000</v>
      </c>
      <c r="F45" s="25">
        <v>60000</v>
      </c>
      <c r="G45" s="22"/>
      <c r="H45" s="26" t="s">
        <v>306</v>
      </c>
      <c r="I45" s="27">
        <f t="shared" si="0"/>
        <v>24000</v>
      </c>
      <c r="J45" s="27">
        <f t="shared" si="2"/>
        <v>36000</v>
      </c>
      <c r="K45" s="27"/>
      <c r="L45" s="27"/>
      <c r="M45" s="27"/>
      <c r="N45" s="27"/>
      <c r="O45" s="27"/>
      <c r="P45" s="27"/>
      <c r="Q45" s="27">
        <f>F45*0.1</f>
        <v>6000</v>
      </c>
      <c r="R45" s="27">
        <f>F45*0.6</f>
        <v>36000</v>
      </c>
      <c r="S45" s="27"/>
      <c r="T45" s="27"/>
      <c r="U45" s="27"/>
      <c r="V45" s="27"/>
      <c r="W45" s="27"/>
      <c r="X45" s="27"/>
      <c r="Y45" s="27"/>
      <c r="Z45" s="27"/>
      <c r="AA45" s="27"/>
      <c r="AB45" s="27"/>
    </row>
    <row r="46" spans="1:28" s="28" customFormat="1" ht="13.7" customHeight="1" x14ac:dyDescent="0.25">
      <c r="A46" s="22">
        <v>37</v>
      </c>
      <c r="B46" s="22" t="s">
        <v>247</v>
      </c>
      <c r="C46" s="23" t="s">
        <v>93</v>
      </c>
      <c r="D46" s="24" t="s">
        <v>94</v>
      </c>
      <c r="E46" s="25">
        <v>6400</v>
      </c>
      <c r="F46" s="25">
        <v>16000</v>
      </c>
      <c r="G46" s="22"/>
      <c r="H46" s="26" t="s">
        <v>306</v>
      </c>
      <c r="I46" s="27">
        <f t="shared" si="0"/>
        <v>6400</v>
      </c>
      <c r="J46" s="27">
        <f t="shared" si="2"/>
        <v>9600</v>
      </c>
      <c r="K46" s="27"/>
      <c r="L46" s="27"/>
      <c r="M46" s="27"/>
      <c r="N46" s="27"/>
      <c r="O46" s="27"/>
      <c r="P46" s="27"/>
      <c r="Q46" s="27">
        <f>F46*0.1</f>
        <v>1600</v>
      </c>
      <c r="R46" s="27">
        <f>F46*0.6</f>
        <v>9600</v>
      </c>
      <c r="S46" s="27"/>
      <c r="T46" s="27"/>
      <c r="U46" s="27"/>
      <c r="V46" s="27"/>
      <c r="W46" s="27"/>
      <c r="X46" s="27"/>
      <c r="Y46" s="27"/>
      <c r="Z46" s="27"/>
      <c r="AA46" s="27"/>
      <c r="AB46" s="27"/>
    </row>
    <row r="47" spans="1:28" s="28" customFormat="1" ht="13.7" customHeight="1" x14ac:dyDescent="0.25">
      <c r="A47" s="22">
        <v>38</v>
      </c>
      <c r="B47" s="22" t="s">
        <v>248</v>
      </c>
      <c r="C47" s="23" t="s">
        <v>95</v>
      </c>
      <c r="D47" s="24" t="s">
        <v>96</v>
      </c>
      <c r="E47" s="25">
        <v>6000</v>
      </c>
      <c r="F47" s="25">
        <v>15000</v>
      </c>
      <c r="G47" s="22"/>
      <c r="H47" s="26" t="s">
        <v>306</v>
      </c>
      <c r="I47" s="27">
        <f t="shared" si="0"/>
        <v>6000</v>
      </c>
      <c r="J47" s="27">
        <f>F47*0.6</f>
        <v>9000</v>
      </c>
      <c r="K47" s="27"/>
      <c r="L47" s="27"/>
      <c r="M47" s="27"/>
      <c r="N47" s="27"/>
      <c r="O47" s="27"/>
      <c r="P47" s="27"/>
      <c r="Q47" s="27">
        <f>F47*0.1</f>
        <v>1500</v>
      </c>
      <c r="R47" s="27">
        <f>F47*0.6</f>
        <v>9000</v>
      </c>
      <c r="S47" s="27"/>
      <c r="T47" s="27"/>
      <c r="U47" s="27"/>
      <c r="V47" s="27"/>
      <c r="W47" s="27"/>
      <c r="X47" s="27"/>
      <c r="Y47" s="27"/>
      <c r="Z47" s="27"/>
      <c r="AA47" s="27"/>
      <c r="AB47" s="27"/>
    </row>
    <row r="48" spans="1:28" s="28" customFormat="1" ht="13.7" customHeight="1" x14ac:dyDescent="0.25">
      <c r="A48" s="22">
        <v>39</v>
      </c>
      <c r="B48" s="22" t="s">
        <v>249</v>
      </c>
      <c r="C48" s="23" t="s">
        <v>97</v>
      </c>
      <c r="D48" s="24" t="s">
        <v>98</v>
      </c>
      <c r="E48" s="25">
        <v>24000</v>
      </c>
      <c r="F48" s="25">
        <v>60000</v>
      </c>
      <c r="G48" s="22"/>
      <c r="H48" s="26" t="s">
        <v>306</v>
      </c>
      <c r="I48" s="27">
        <f t="shared" si="0"/>
        <v>24000</v>
      </c>
      <c r="J48" s="27">
        <f t="shared" si="2"/>
        <v>36000</v>
      </c>
      <c r="K48" s="27"/>
      <c r="L48" s="27"/>
      <c r="M48" s="27"/>
      <c r="N48" s="27"/>
      <c r="O48" s="27"/>
      <c r="P48" s="27"/>
      <c r="Q48" s="27">
        <f>F48*0.1</f>
        <v>6000</v>
      </c>
      <c r="R48" s="27">
        <f>F48*0.6</f>
        <v>36000</v>
      </c>
      <c r="S48" s="27"/>
      <c r="T48" s="27"/>
      <c r="U48" s="27"/>
      <c r="V48" s="27"/>
      <c r="W48" s="27"/>
      <c r="X48" s="27"/>
      <c r="Y48" s="27"/>
      <c r="Z48" s="27"/>
      <c r="AA48" s="27"/>
      <c r="AB48" s="27"/>
    </row>
    <row r="49" spans="1:28" s="28" customFormat="1" ht="13.7" customHeight="1" x14ac:dyDescent="0.25">
      <c r="A49" s="22">
        <v>40</v>
      </c>
      <c r="B49" s="22" t="s">
        <v>250</v>
      </c>
      <c r="C49" s="23" t="s">
        <v>99</v>
      </c>
      <c r="D49" s="24" t="s">
        <v>100</v>
      </c>
      <c r="E49" s="25">
        <v>24000</v>
      </c>
      <c r="F49" s="25">
        <v>60000</v>
      </c>
      <c r="G49" s="22"/>
      <c r="H49" s="26" t="s">
        <v>306</v>
      </c>
      <c r="I49" s="27">
        <f t="shared" si="0"/>
        <v>24000</v>
      </c>
      <c r="J49" s="27">
        <f t="shared" si="2"/>
        <v>36000</v>
      </c>
      <c r="K49" s="27"/>
      <c r="L49" s="27"/>
      <c r="M49" s="27"/>
      <c r="N49" s="27"/>
      <c r="O49" s="27"/>
      <c r="P49" s="27"/>
      <c r="Q49" s="27">
        <f>F49*0.1</f>
        <v>6000</v>
      </c>
      <c r="R49" s="27">
        <f>F49*0.6</f>
        <v>36000</v>
      </c>
      <c r="S49" s="27"/>
      <c r="T49" s="27"/>
      <c r="U49" s="27"/>
      <c r="V49" s="27"/>
      <c r="W49" s="27"/>
      <c r="X49" s="27"/>
      <c r="Y49" s="27"/>
      <c r="Z49" s="27"/>
      <c r="AA49" s="27"/>
      <c r="AB49" s="27"/>
    </row>
    <row r="50" spans="1:28" s="28" customFormat="1" ht="13.7" customHeight="1" x14ac:dyDescent="0.25">
      <c r="A50" s="22">
        <v>41</v>
      </c>
      <c r="B50" s="22" t="s">
        <v>251</v>
      </c>
      <c r="C50" s="23" t="s">
        <v>101</v>
      </c>
      <c r="D50" s="24" t="s">
        <v>102</v>
      </c>
      <c r="E50" s="25">
        <v>28000</v>
      </c>
      <c r="F50" s="25">
        <v>70000</v>
      </c>
      <c r="G50" s="22"/>
      <c r="H50" s="26" t="s">
        <v>306</v>
      </c>
      <c r="I50" s="27">
        <f t="shared" si="0"/>
        <v>28000</v>
      </c>
      <c r="J50" s="27">
        <f t="shared" si="2"/>
        <v>42000</v>
      </c>
      <c r="K50" s="27"/>
      <c r="L50" s="27"/>
      <c r="M50" s="27"/>
      <c r="N50" s="27"/>
      <c r="O50" s="27"/>
      <c r="P50" s="27"/>
      <c r="Q50" s="27">
        <f>F50*0.1</f>
        <v>7000</v>
      </c>
      <c r="R50" s="27">
        <f>F50*0.6</f>
        <v>42000</v>
      </c>
      <c r="S50" s="27"/>
      <c r="T50" s="27"/>
      <c r="U50" s="27"/>
      <c r="V50" s="27"/>
      <c r="W50" s="27"/>
      <c r="X50" s="27"/>
      <c r="Y50" s="27"/>
      <c r="Z50" s="27"/>
      <c r="AA50" s="27"/>
      <c r="AB50" s="27"/>
    </row>
    <row r="51" spans="1:28" s="28" customFormat="1" ht="13.7" customHeight="1" x14ac:dyDescent="0.25">
      <c r="A51" s="22">
        <v>42</v>
      </c>
      <c r="B51" s="22" t="s">
        <v>252</v>
      </c>
      <c r="C51" s="23" t="s">
        <v>103</v>
      </c>
      <c r="D51" s="24" t="s">
        <v>104</v>
      </c>
      <c r="E51" s="25">
        <v>4000</v>
      </c>
      <c r="F51" s="25">
        <v>10000</v>
      </c>
      <c r="G51" s="22"/>
      <c r="H51" s="26" t="s">
        <v>306</v>
      </c>
      <c r="I51" s="27">
        <f t="shared" si="0"/>
        <v>4000</v>
      </c>
      <c r="J51" s="27">
        <f t="shared" si="2"/>
        <v>6000</v>
      </c>
      <c r="K51" s="27"/>
      <c r="L51" s="27"/>
      <c r="M51" s="27"/>
      <c r="N51" s="27"/>
      <c r="O51" s="27"/>
      <c r="P51" s="27"/>
      <c r="Q51" s="27">
        <f>F51*0.1</f>
        <v>1000</v>
      </c>
      <c r="R51" s="27">
        <f>F51*0.6</f>
        <v>6000</v>
      </c>
      <c r="S51" s="27"/>
      <c r="T51" s="27"/>
      <c r="U51" s="27"/>
      <c r="V51" s="27"/>
      <c r="W51" s="27"/>
      <c r="X51" s="27"/>
      <c r="Y51" s="27"/>
      <c r="Z51" s="27"/>
      <c r="AA51" s="27"/>
      <c r="AB51" s="27"/>
    </row>
    <row r="52" spans="1:28" s="28" customFormat="1" ht="13.7" customHeight="1" x14ac:dyDescent="0.25">
      <c r="A52" s="22">
        <v>43</v>
      </c>
      <c r="B52" s="22" t="s">
        <v>253</v>
      </c>
      <c r="C52" s="23" t="s">
        <v>105</v>
      </c>
      <c r="D52" s="24" t="s">
        <v>106</v>
      </c>
      <c r="E52" s="25">
        <v>120000</v>
      </c>
      <c r="F52" s="25">
        <v>300000</v>
      </c>
      <c r="G52" s="22"/>
      <c r="H52" s="26" t="s">
        <v>306</v>
      </c>
      <c r="I52" s="27">
        <f t="shared" si="0"/>
        <v>120000</v>
      </c>
      <c r="J52" s="27">
        <f t="shared" si="2"/>
        <v>180000</v>
      </c>
      <c r="K52" s="27"/>
      <c r="L52" s="27"/>
      <c r="M52" s="27"/>
      <c r="N52" s="27"/>
      <c r="O52" s="27"/>
      <c r="P52" s="27"/>
      <c r="Q52" s="27">
        <f>F52*0.1</f>
        <v>30000</v>
      </c>
      <c r="R52" s="27">
        <f>F52*0.6</f>
        <v>180000</v>
      </c>
      <c r="S52" s="27"/>
      <c r="T52" s="27"/>
      <c r="U52" s="27"/>
      <c r="V52" s="27"/>
      <c r="W52" s="27"/>
      <c r="X52" s="27"/>
      <c r="Y52" s="27"/>
      <c r="Z52" s="27"/>
      <c r="AA52" s="27"/>
      <c r="AB52" s="27"/>
    </row>
    <row r="53" spans="1:28" s="28" customFormat="1" ht="13.7" customHeight="1" x14ac:dyDescent="0.25">
      <c r="A53" s="22">
        <v>44</v>
      </c>
      <c r="B53" s="22" t="s">
        <v>254</v>
      </c>
      <c r="C53" s="23" t="s">
        <v>107</v>
      </c>
      <c r="D53" s="24" t="s">
        <v>108</v>
      </c>
      <c r="E53" s="25">
        <v>80000</v>
      </c>
      <c r="F53" s="25">
        <v>200000</v>
      </c>
      <c r="G53" s="22"/>
      <c r="H53" s="26" t="s">
        <v>306</v>
      </c>
      <c r="I53" s="27">
        <f t="shared" si="0"/>
        <v>80000</v>
      </c>
      <c r="J53" s="27">
        <f t="shared" si="2"/>
        <v>120000</v>
      </c>
      <c r="K53" s="27"/>
      <c r="L53" s="27"/>
      <c r="M53" s="27"/>
      <c r="N53" s="27"/>
      <c r="O53" s="27"/>
      <c r="P53" s="27"/>
      <c r="Q53" s="27">
        <f>F53*0.1</f>
        <v>20000</v>
      </c>
      <c r="R53" s="27">
        <f>F53*0.6</f>
        <v>120000</v>
      </c>
      <c r="S53" s="27"/>
      <c r="T53" s="27"/>
      <c r="U53" s="27"/>
      <c r="V53" s="27"/>
      <c r="W53" s="27"/>
      <c r="X53" s="27"/>
      <c r="Y53" s="27"/>
      <c r="Z53" s="27"/>
      <c r="AA53" s="27"/>
      <c r="AB53" s="27"/>
    </row>
    <row r="54" spans="1:28" s="28" customFormat="1" ht="13.7" customHeight="1" x14ac:dyDescent="0.25">
      <c r="A54" s="22">
        <v>45</v>
      </c>
      <c r="B54" s="22" t="s">
        <v>255</v>
      </c>
      <c r="C54" s="23" t="s">
        <v>109</v>
      </c>
      <c r="D54" s="24" t="s">
        <v>110</v>
      </c>
      <c r="E54" s="25">
        <v>8000</v>
      </c>
      <c r="F54" s="25">
        <v>20000</v>
      </c>
      <c r="G54" s="22"/>
      <c r="H54" s="26" t="s">
        <v>306</v>
      </c>
      <c r="I54" s="27">
        <f t="shared" si="0"/>
        <v>8000</v>
      </c>
      <c r="J54" s="27">
        <f t="shared" si="2"/>
        <v>12000</v>
      </c>
      <c r="K54" s="27"/>
      <c r="L54" s="27"/>
      <c r="M54" s="27"/>
      <c r="N54" s="27"/>
      <c r="O54" s="27"/>
      <c r="P54" s="27"/>
      <c r="Q54" s="27">
        <f>F54*0.1</f>
        <v>2000</v>
      </c>
      <c r="R54" s="27">
        <f>F54*0.6</f>
        <v>12000</v>
      </c>
      <c r="S54" s="27"/>
      <c r="T54" s="27"/>
      <c r="U54" s="27"/>
      <c r="V54" s="27"/>
      <c r="W54" s="27"/>
      <c r="X54" s="27"/>
      <c r="Y54" s="27"/>
      <c r="Z54" s="27"/>
      <c r="AA54" s="27"/>
      <c r="AB54" s="27"/>
    </row>
    <row r="55" spans="1:28" s="28" customFormat="1" ht="13.7" customHeight="1" x14ac:dyDescent="0.25">
      <c r="A55" s="22">
        <v>46</v>
      </c>
      <c r="B55" s="22" t="s">
        <v>256</v>
      </c>
      <c r="C55" s="23" t="s">
        <v>111</v>
      </c>
      <c r="D55" s="24" t="s">
        <v>112</v>
      </c>
      <c r="E55" s="25">
        <v>20000</v>
      </c>
      <c r="F55" s="25">
        <v>50000</v>
      </c>
      <c r="G55" s="22"/>
      <c r="H55" s="26" t="s">
        <v>306</v>
      </c>
      <c r="I55" s="27">
        <f t="shared" si="0"/>
        <v>20000</v>
      </c>
      <c r="J55" s="27">
        <f t="shared" si="2"/>
        <v>30000</v>
      </c>
      <c r="K55" s="27"/>
      <c r="L55" s="27"/>
      <c r="M55" s="27"/>
      <c r="N55" s="27"/>
      <c r="O55" s="27"/>
      <c r="P55" s="27"/>
      <c r="Q55" s="27">
        <f>F55*0.1</f>
        <v>5000</v>
      </c>
      <c r="R55" s="27">
        <f>F55*0.6</f>
        <v>30000</v>
      </c>
      <c r="S55" s="27"/>
      <c r="T55" s="27"/>
      <c r="U55" s="27"/>
      <c r="V55" s="27"/>
      <c r="W55" s="27"/>
      <c r="X55" s="27"/>
      <c r="Y55" s="27"/>
      <c r="Z55" s="27"/>
      <c r="AA55" s="27"/>
      <c r="AB55" s="27"/>
    </row>
    <row r="56" spans="1:28" s="28" customFormat="1" ht="13.7" customHeight="1" x14ac:dyDescent="0.25">
      <c r="A56" s="22">
        <v>47</v>
      </c>
      <c r="B56" s="22" t="s">
        <v>257</v>
      </c>
      <c r="C56" s="23" t="s">
        <v>113</v>
      </c>
      <c r="D56" s="24" t="s">
        <v>114</v>
      </c>
      <c r="E56" s="25">
        <v>20000</v>
      </c>
      <c r="F56" s="25">
        <v>50000</v>
      </c>
      <c r="G56" s="22"/>
      <c r="H56" s="26" t="s">
        <v>306</v>
      </c>
      <c r="I56" s="27">
        <f t="shared" si="0"/>
        <v>20000</v>
      </c>
      <c r="J56" s="27">
        <f>F56*0.6</f>
        <v>30000</v>
      </c>
      <c r="K56" s="27"/>
      <c r="L56" s="27"/>
      <c r="M56" s="27"/>
      <c r="N56" s="27"/>
      <c r="O56" s="27"/>
      <c r="P56" s="27"/>
      <c r="Q56" s="27">
        <f>F56*0.1</f>
        <v>5000</v>
      </c>
      <c r="R56" s="27">
        <f>F56*0.6</f>
        <v>30000</v>
      </c>
      <c r="S56" s="27"/>
      <c r="T56" s="27"/>
      <c r="U56" s="27"/>
      <c r="V56" s="27"/>
      <c r="W56" s="27"/>
      <c r="X56" s="27"/>
      <c r="Y56" s="27"/>
      <c r="Z56" s="27"/>
      <c r="AA56" s="27"/>
      <c r="AB56" s="27"/>
    </row>
    <row r="57" spans="1:28" s="28" customFormat="1" ht="13.7" customHeight="1" x14ac:dyDescent="0.25">
      <c r="A57" s="22">
        <v>48</v>
      </c>
      <c r="B57" s="22" t="s">
        <v>258</v>
      </c>
      <c r="C57" s="23" t="s">
        <v>115</v>
      </c>
      <c r="D57" s="24" t="s">
        <v>116</v>
      </c>
      <c r="E57" s="25">
        <v>800</v>
      </c>
      <c r="F57" s="25">
        <v>2000</v>
      </c>
      <c r="G57" s="22"/>
      <c r="H57" s="26" t="s">
        <v>306</v>
      </c>
      <c r="I57" s="27">
        <f t="shared" si="0"/>
        <v>800</v>
      </c>
      <c r="J57" s="27">
        <f t="shared" si="2"/>
        <v>1200</v>
      </c>
      <c r="K57" s="27"/>
      <c r="L57" s="27"/>
      <c r="M57" s="27"/>
      <c r="N57" s="27"/>
      <c r="O57" s="27"/>
      <c r="P57" s="27"/>
      <c r="Q57" s="27">
        <f>F57*0.1</f>
        <v>200</v>
      </c>
      <c r="R57" s="27">
        <f>F57*0.6</f>
        <v>1200</v>
      </c>
      <c r="S57" s="27"/>
      <c r="T57" s="27"/>
      <c r="U57" s="27"/>
      <c r="V57" s="27"/>
      <c r="W57" s="27"/>
      <c r="X57" s="27"/>
      <c r="Y57" s="27"/>
      <c r="Z57" s="27"/>
      <c r="AA57" s="27"/>
      <c r="AB57" s="27"/>
    </row>
    <row r="58" spans="1:28" s="28" customFormat="1" ht="13.7" customHeight="1" x14ac:dyDescent="0.25">
      <c r="A58" s="22">
        <v>49</v>
      </c>
      <c r="B58" s="22" t="s">
        <v>259</v>
      </c>
      <c r="C58" s="23" t="s">
        <v>117</v>
      </c>
      <c r="D58" s="24" t="s">
        <v>118</v>
      </c>
      <c r="E58" s="25">
        <v>800</v>
      </c>
      <c r="F58" s="25">
        <v>2000</v>
      </c>
      <c r="G58" s="22"/>
      <c r="H58" s="26" t="s">
        <v>306</v>
      </c>
      <c r="I58" s="27">
        <f t="shared" si="0"/>
        <v>800</v>
      </c>
      <c r="J58" s="27">
        <f t="shared" si="2"/>
        <v>1200</v>
      </c>
      <c r="K58" s="27"/>
      <c r="L58" s="27"/>
      <c r="M58" s="27"/>
      <c r="N58" s="27"/>
      <c r="O58" s="27"/>
      <c r="P58" s="27"/>
      <c r="Q58" s="27">
        <f>F58*0.1</f>
        <v>200</v>
      </c>
      <c r="R58" s="27">
        <f>F58*0.6</f>
        <v>1200</v>
      </c>
      <c r="S58" s="27"/>
      <c r="T58" s="27"/>
      <c r="U58" s="27"/>
      <c r="V58" s="27"/>
      <c r="W58" s="27"/>
      <c r="X58" s="27"/>
      <c r="Y58" s="27"/>
      <c r="Z58" s="27"/>
      <c r="AA58" s="27"/>
      <c r="AB58" s="27"/>
    </row>
    <row r="59" spans="1:28" s="28" customFormat="1" ht="13.7" customHeight="1" x14ac:dyDescent="0.25">
      <c r="A59" s="22">
        <v>50</v>
      </c>
      <c r="B59" s="22" t="s">
        <v>260</v>
      </c>
      <c r="C59" s="23" t="s">
        <v>119</v>
      </c>
      <c r="D59" s="24" t="s">
        <v>120</v>
      </c>
      <c r="E59" s="25">
        <v>4800</v>
      </c>
      <c r="F59" s="25">
        <v>12000</v>
      </c>
      <c r="G59" s="22"/>
      <c r="H59" s="26" t="s">
        <v>306</v>
      </c>
      <c r="I59" s="27">
        <f t="shared" si="0"/>
        <v>4800</v>
      </c>
      <c r="J59" s="27">
        <f t="shared" si="2"/>
        <v>7200</v>
      </c>
      <c r="K59" s="27"/>
      <c r="L59" s="27"/>
      <c r="M59" s="27"/>
      <c r="N59" s="27"/>
      <c r="O59" s="27"/>
      <c r="P59" s="27"/>
      <c r="Q59" s="27">
        <f>F59*0.1</f>
        <v>1200</v>
      </c>
      <c r="R59" s="27">
        <f>F59*0.6</f>
        <v>7200</v>
      </c>
      <c r="S59" s="27"/>
      <c r="T59" s="27"/>
      <c r="U59" s="27"/>
      <c r="V59" s="27"/>
      <c r="W59" s="27"/>
      <c r="X59" s="27"/>
      <c r="Y59" s="27"/>
      <c r="Z59" s="27"/>
      <c r="AA59" s="27"/>
      <c r="AB59" s="27"/>
    </row>
    <row r="60" spans="1:28" s="28" customFormat="1" ht="13.7" customHeight="1" x14ac:dyDescent="0.25">
      <c r="A60" s="22">
        <v>51</v>
      </c>
      <c r="B60" s="22" t="s">
        <v>261</v>
      </c>
      <c r="C60" s="23" t="s">
        <v>121</v>
      </c>
      <c r="D60" s="24" t="s">
        <v>122</v>
      </c>
      <c r="E60" s="25">
        <v>4800</v>
      </c>
      <c r="F60" s="25">
        <v>12000</v>
      </c>
      <c r="G60" s="22"/>
      <c r="H60" s="26" t="s">
        <v>306</v>
      </c>
      <c r="I60" s="27">
        <f t="shared" si="0"/>
        <v>4800</v>
      </c>
      <c r="J60" s="27">
        <f t="shared" si="2"/>
        <v>7200</v>
      </c>
      <c r="K60" s="27"/>
      <c r="L60" s="27"/>
      <c r="M60" s="27"/>
      <c r="N60" s="27"/>
      <c r="O60" s="27"/>
      <c r="P60" s="27"/>
      <c r="Q60" s="27">
        <f>F60*0.1</f>
        <v>1200</v>
      </c>
      <c r="R60" s="27">
        <f>F60*0.6</f>
        <v>7200</v>
      </c>
      <c r="S60" s="27"/>
      <c r="T60" s="27"/>
      <c r="U60" s="27"/>
      <c r="V60" s="27"/>
      <c r="W60" s="27"/>
      <c r="X60" s="27"/>
      <c r="Y60" s="27"/>
      <c r="Z60" s="27"/>
      <c r="AA60" s="27"/>
      <c r="AB60" s="27"/>
    </row>
    <row r="61" spans="1:28" s="28" customFormat="1" ht="13.7" customHeight="1" x14ac:dyDescent="0.25">
      <c r="A61" s="22">
        <v>52</v>
      </c>
      <c r="B61" s="22" t="s">
        <v>262</v>
      </c>
      <c r="C61" s="23" t="s">
        <v>123</v>
      </c>
      <c r="D61" s="24" t="s">
        <v>124</v>
      </c>
      <c r="E61" s="25">
        <v>400</v>
      </c>
      <c r="F61" s="25">
        <v>1000</v>
      </c>
      <c r="G61" s="22"/>
      <c r="H61" s="26" t="s">
        <v>306</v>
      </c>
      <c r="I61" s="27">
        <f t="shared" si="0"/>
        <v>400</v>
      </c>
      <c r="J61" s="27">
        <f t="shared" si="2"/>
        <v>600</v>
      </c>
      <c r="K61" s="27"/>
      <c r="L61" s="27"/>
      <c r="M61" s="27"/>
      <c r="N61" s="27"/>
      <c r="O61" s="27"/>
      <c r="P61" s="27"/>
      <c r="Q61" s="27">
        <f>F61*0.1</f>
        <v>100</v>
      </c>
      <c r="R61" s="27">
        <f>F61*0.6</f>
        <v>600</v>
      </c>
      <c r="S61" s="27"/>
      <c r="T61" s="27"/>
      <c r="U61" s="27"/>
      <c r="V61" s="27"/>
      <c r="W61" s="27"/>
      <c r="X61" s="27"/>
      <c r="Y61" s="27"/>
      <c r="Z61" s="27"/>
      <c r="AA61" s="27"/>
      <c r="AB61" s="27"/>
    </row>
    <row r="62" spans="1:28" s="28" customFormat="1" ht="13.7" customHeight="1" x14ac:dyDescent="0.25">
      <c r="A62" s="22">
        <v>53</v>
      </c>
      <c r="B62" s="22" t="s">
        <v>263</v>
      </c>
      <c r="C62" s="23" t="s">
        <v>125</v>
      </c>
      <c r="D62" s="24" t="s">
        <v>126</v>
      </c>
      <c r="E62" s="25">
        <v>1200</v>
      </c>
      <c r="F62" s="25">
        <v>3000</v>
      </c>
      <c r="G62" s="22"/>
      <c r="H62" s="26" t="s">
        <v>306</v>
      </c>
      <c r="I62" s="27">
        <f t="shared" si="0"/>
        <v>1200</v>
      </c>
      <c r="J62" s="27">
        <f t="shared" si="2"/>
        <v>1800</v>
      </c>
      <c r="K62" s="27"/>
      <c r="L62" s="27"/>
      <c r="M62" s="27"/>
      <c r="N62" s="27"/>
      <c r="O62" s="27"/>
      <c r="P62" s="27"/>
      <c r="Q62" s="27">
        <f>F62*0.1</f>
        <v>300</v>
      </c>
      <c r="R62" s="27">
        <f>F62*0.6</f>
        <v>1800</v>
      </c>
      <c r="S62" s="27"/>
      <c r="T62" s="27"/>
      <c r="U62" s="27"/>
      <c r="V62" s="27"/>
      <c r="W62" s="27"/>
      <c r="X62" s="27"/>
      <c r="Y62" s="27"/>
      <c r="Z62" s="27"/>
      <c r="AA62" s="27"/>
      <c r="AB62" s="27"/>
    </row>
    <row r="63" spans="1:28" s="28" customFormat="1" ht="13.7" customHeight="1" x14ac:dyDescent="0.25">
      <c r="A63" s="22">
        <v>54</v>
      </c>
      <c r="B63" s="22" t="s">
        <v>264</v>
      </c>
      <c r="C63" s="23" t="s">
        <v>127</v>
      </c>
      <c r="D63" s="24" t="s">
        <v>128</v>
      </c>
      <c r="E63" s="25">
        <v>4000</v>
      </c>
      <c r="F63" s="25">
        <v>10000</v>
      </c>
      <c r="G63" s="22"/>
      <c r="H63" s="26" t="s">
        <v>306</v>
      </c>
      <c r="I63" s="27">
        <f t="shared" si="0"/>
        <v>4000</v>
      </c>
      <c r="J63" s="27">
        <f t="shared" si="2"/>
        <v>6000</v>
      </c>
      <c r="K63" s="27"/>
      <c r="L63" s="27"/>
      <c r="M63" s="27"/>
      <c r="N63" s="27"/>
      <c r="O63" s="27"/>
      <c r="P63" s="27"/>
      <c r="Q63" s="27">
        <f>F63*0.1</f>
        <v>1000</v>
      </c>
      <c r="R63" s="27">
        <f>F63*0.6</f>
        <v>6000</v>
      </c>
      <c r="S63" s="27"/>
      <c r="T63" s="27"/>
      <c r="U63" s="27"/>
      <c r="V63" s="27"/>
      <c r="W63" s="27"/>
      <c r="X63" s="27"/>
      <c r="Y63" s="27"/>
      <c r="Z63" s="27"/>
      <c r="AA63" s="27"/>
      <c r="AB63" s="27"/>
    </row>
    <row r="64" spans="1:28" s="28" customFormat="1" ht="13.7" customHeight="1" x14ac:dyDescent="0.25">
      <c r="A64" s="22">
        <v>55</v>
      </c>
      <c r="B64" s="22" t="s">
        <v>265</v>
      </c>
      <c r="C64" s="23" t="s">
        <v>129</v>
      </c>
      <c r="D64" s="24" t="s">
        <v>130</v>
      </c>
      <c r="E64" s="25">
        <v>40000</v>
      </c>
      <c r="F64" s="25">
        <v>100000</v>
      </c>
      <c r="G64" s="22"/>
      <c r="H64" s="26" t="s">
        <v>306</v>
      </c>
      <c r="I64" s="27">
        <f t="shared" si="0"/>
        <v>40000</v>
      </c>
      <c r="J64" s="27">
        <f t="shared" si="2"/>
        <v>60000</v>
      </c>
      <c r="K64" s="27"/>
      <c r="L64" s="27"/>
      <c r="M64" s="27"/>
      <c r="N64" s="27"/>
      <c r="O64" s="27"/>
      <c r="P64" s="27"/>
      <c r="Q64" s="27">
        <f>F64*0.1</f>
        <v>10000</v>
      </c>
      <c r="R64" s="27">
        <f>F64*0.6</f>
        <v>60000</v>
      </c>
      <c r="S64" s="27"/>
      <c r="T64" s="27"/>
      <c r="U64" s="27"/>
      <c r="V64" s="27"/>
      <c r="W64" s="27"/>
      <c r="X64" s="27"/>
      <c r="Y64" s="27"/>
      <c r="Z64" s="27"/>
      <c r="AA64" s="27"/>
      <c r="AB64" s="27"/>
    </row>
    <row r="65" spans="1:28" s="28" customFormat="1" ht="13.7" customHeight="1" x14ac:dyDescent="0.25">
      <c r="A65" s="22">
        <v>56</v>
      </c>
      <c r="B65" s="22" t="s">
        <v>266</v>
      </c>
      <c r="C65" s="23" t="s">
        <v>131</v>
      </c>
      <c r="D65" s="24" t="s">
        <v>132</v>
      </c>
      <c r="E65" s="25">
        <v>4000</v>
      </c>
      <c r="F65" s="25">
        <v>10000</v>
      </c>
      <c r="G65" s="22"/>
      <c r="H65" s="26" t="s">
        <v>306</v>
      </c>
      <c r="I65" s="27">
        <f t="shared" si="0"/>
        <v>4000</v>
      </c>
      <c r="J65" s="27">
        <f>F65*0.6</f>
        <v>6000</v>
      </c>
      <c r="K65" s="27"/>
      <c r="L65" s="27"/>
      <c r="M65" s="27"/>
      <c r="N65" s="27"/>
      <c r="O65" s="27"/>
      <c r="P65" s="27"/>
      <c r="Q65" s="27">
        <f>F65*0.1</f>
        <v>1000</v>
      </c>
      <c r="R65" s="27">
        <f>F65*0.6</f>
        <v>6000</v>
      </c>
      <c r="S65" s="27"/>
      <c r="T65" s="27"/>
      <c r="U65" s="27"/>
      <c r="V65" s="27"/>
      <c r="W65" s="27"/>
      <c r="X65" s="27"/>
      <c r="Y65" s="27"/>
      <c r="Z65" s="27"/>
      <c r="AA65" s="27"/>
      <c r="AB65" s="27"/>
    </row>
    <row r="66" spans="1:28" s="28" customFormat="1" ht="13.7" customHeight="1" x14ac:dyDescent="0.25">
      <c r="A66" s="22">
        <v>57</v>
      </c>
      <c r="B66" s="22" t="s">
        <v>267</v>
      </c>
      <c r="C66" s="23" t="s">
        <v>133</v>
      </c>
      <c r="D66" s="24" t="s">
        <v>134</v>
      </c>
      <c r="E66" s="25">
        <v>20000</v>
      </c>
      <c r="F66" s="25">
        <v>50000</v>
      </c>
      <c r="G66" s="22"/>
      <c r="H66" s="26" t="s">
        <v>306</v>
      </c>
      <c r="I66" s="27">
        <f t="shared" si="0"/>
        <v>20000</v>
      </c>
      <c r="J66" s="27">
        <f t="shared" si="2"/>
        <v>30000</v>
      </c>
      <c r="K66" s="27"/>
      <c r="L66" s="27"/>
      <c r="M66" s="27"/>
      <c r="N66" s="27"/>
      <c r="O66" s="27"/>
      <c r="P66" s="27"/>
      <c r="Q66" s="27">
        <f>F66*0.1</f>
        <v>5000</v>
      </c>
      <c r="R66" s="27">
        <f>F66*0.6</f>
        <v>30000</v>
      </c>
      <c r="S66" s="27"/>
      <c r="T66" s="27"/>
      <c r="U66" s="27"/>
      <c r="V66" s="27"/>
      <c r="W66" s="27"/>
      <c r="X66" s="27"/>
      <c r="Y66" s="27"/>
      <c r="Z66" s="27"/>
      <c r="AA66" s="27"/>
      <c r="AB66" s="27"/>
    </row>
    <row r="67" spans="1:28" s="28" customFormat="1" ht="13.7" customHeight="1" x14ac:dyDescent="0.25">
      <c r="A67" s="22">
        <v>58</v>
      </c>
      <c r="B67" s="22" t="s">
        <v>268</v>
      </c>
      <c r="C67" s="23" t="s">
        <v>135</v>
      </c>
      <c r="D67" s="24" t="s">
        <v>136</v>
      </c>
      <c r="E67" s="25">
        <v>2000</v>
      </c>
      <c r="F67" s="25">
        <v>5000</v>
      </c>
      <c r="G67" s="22"/>
      <c r="H67" s="26" t="s">
        <v>306</v>
      </c>
      <c r="I67" s="27">
        <f t="shared" si="0"/>
        <v>2000</v>
      </c>
      <c r="J67" s="27">
        <f t="shared" si="2"/>
        <v>3000</v>
      </c>
      <c r="K67" s="27"/>
      <c r="L67" s="27"/>
      <c r="M67" s="27"/>
      <c r="N67" s="27"/>
      <c r="O67" s="27"/>
      <c r="P67" s="27"/>
      <c r="Q67" s="27">
        <f>F67*0.1</f>
        <v>500</v>
      </c>
      <c r="R67" s="27">
        <f>F67*0.6</f>
        <v>3000</v>
      </c>
      <c r="S67" s="27"/>
      <c r="T67" s="27"/>
      <c r="U67" s="27"/>
      <c r="V67" s="27"/>
      <c r="W67" s="27"/>
      <c r="X67" s="27"/>
      <c r="Y67" s="27"/>
      <c r="Z67" s="27"/>
      <c r="AA67" s="27"/>
      <c r="AB67" s="27"/>
    </row>
    <row r="68" spans="1:28" s="28" customFormat="1" ht="13.7" customHeight="1" x14ac:dyDescent="0.25">
      <c r="A68" s="22">
        <v>59</v>
      </c>
      <c r="B68" s="22" t="s">
        <v>269</v>
      </c>
      <c r="C68" s="23" t="s">
        <v>137</v>
      </c>
      <c r="D68" s="24" t="s">
        <v>138</v>
      </c>
      <c r="E68" s="25">
        <v>393.20000000000005</v>
      </c>
      <c r="F68" s="25">
        <v>983</v>
      </c>
      <c r="G68" s="22"/>
      <c r="H68" s="26" t="s">
        <v>306</v>
      </c>
      <c r="I68" s="27">
        <f t="shared" si="0"/>
        <v>393.20000000000005</v>
      </c>
      <c r="J68" s="27">
        <f t="shared" si="2"/>
        <v>589.79999999999995</v>
      </c>
      <c r="K68" s="27"/>
      <c r="L68" s="27"/>
      <c r="M68" s="27"/>
      <c r="N68" s="27"/>
      <c r="O68" s="27"/>
      <c r="P68" s="27"/>
      <c r="Q68" s="27">
        <f>F68*0.1</f>
        <v>98.300000000000011</v>
      </c>
      <c r="R68" s="27">
        <f>F68*0.6</f>
        <v>589.79999999999995</v>
      </c>
      <c r="S68" s="27"/>
      <c r="T68" s="27"/>
      <c r="U68" s="27"/>
      <c r="V68" s="27"/>
      <c r="W68" s="27"/>
      <c r="X68" s="27"/>
      <c r="Y68" s="27"/>
      <c r="Z68" s="27"/>
      <c r="AA68" s="27"/>
      <c r="AB68" s="27"/>
    </row>
    <row r="69" spans="1:28" s="28" customFormat="1" ht="13.7" customHeight="1" x14ac:dyDescent="0.25">
      <c r="A69" s="22">
        <v>60</v>
      </c>
      <c r="B69" s="22" t="s">
        <v>270</v>
      </c>
      <c r="C69" s="23" t="s">
        <v>139</v>
      </c>
      <c r="D69" s="24" t="s">
        <v>140</v>
      </c>
      <c r="E69" s="25">
        <v>480</v>
      </c>
      <c r="F69" s="25">
        <v>1200</v>
      </c>
      <c r="G69" s="22"/>
      <c r="H69" s="26" t="s">
        <v>306</v>
      </c>
      <c r="I69" s="27">
        <f t="shared" si="0"/>
        <v>480</v>
      </c>
      <c r="J69" s="27">
        <f t="shared" si="2"/>
        <v>720</v>
      </c>
      <c r="K69" s="27"/>
      <c r="L69" s="27"/>
      <c r="M69" s="27"/>
      <c r="N69" s="27"/>
      <c r="O69" s="27"/>
      <c r="P69" s="27"/>
      <c r="Q69" s="27">
        <f>F69*0.1</f>
        <v>120</v>
      </c>
      <c r="R69" s="27">
        <f>F69*0.6</f>
        <v>720</v>
      </c>
      <c r="S69" s="27"/>
      <c r="T69" s="27"/>
      <c r="U69" s="27"/>
      <c r="V69" s="27"/>
      <c r="W69" s="27"/>
      <c r="X69" s="27"/>
      <c r="Y69" s="27"/>
      <c r="Z69" s="27"/>
      <c r="AA69" s="27"/>
      <c r="AB69" s="27"/>
    </row>
    <row r="70" spans="1:28" s="28" customFormat="1" ht="13.7" customHeight="1" x14ac:dyDescent="0.25">
      <c r="A70" s="22">
        <v>61</v>
      </c>
      <c r="B70" s="22" t="s">
        <v>271</v>
      </c>
      <c r="C70" s="23" t="s">
        <v>141</v>
      </c>
      <c r="D70" s="24" t="s">
        <v>142</v>
      </c>
      <c r="E70" s="25">
        <v>80000</v>
      </c>
      <c r="F70" s="25">
        <v>200000</v>
      </c>
      <c r="G70" s="22"/>
      <c r="H70" s="26" t="s">
        <v>306</v>
      </c>
      <c r="I70" s="27">
        <f t="shared" si="0"/>
        <v>80000</v>
      </c>
      <c r="J70" s="27">
        <f t="shared" si="2"/>
        <v>120000</v>
      </c>
      <c r="K70" s="27"/>
      <c r="L70" s="27"/>
      <c r="M70" s="27"/>
      <c r="N70" s="27"/>
      <c r="O70" s="27"/>
      <c r="P70" s="27"/>
      <c r="Q70" s="27">
        <f>F70*0.1</f>
        <v>20000</v>
      </c>
      <c r="R70" s="27">
        <f>F70*0.6</f>
        <v>120000</v>
      </c>
      <c r="S70" s="27"/>
      <c r="T70" s="27"/>
      <c r="U70" s="27"/>
      <c r="V70" s="27"/>
      <c r="W70" s="27"/>
      <c r="X70" s="27"/>
      <c r="Y70" s="27"/>
      <c r="Z70" s="27"/>
      <c r="AA70" s="27"/>
      <c r="AB70" s="27"/>
    </row>
    <row r="71" spans="1:28" s="28" customFormat="1" ht="13.7" customHeight="1" x14ac:dyDescent="0.25">
      <c r="A71" s="22">
        <v>62</v>
      </c>
      <c r="B71" s="22" t="s">
        <v>272</v>
      </c>
      <c r="C71" s="23" t="s">
        <v>143</v>
      </c>
      <c r="D71" s="24" t="s">
        <v>144</v>
      </c>
      <c r="E71" s="25">
        <v>400</v>
      </c>
      <c r="F71" s="25">
        <v>1000</v>
      </c>
      <c r="G71" s="22"/>
      <c r="H71" s="26" t="s">
        <v>306</v>
      </c>
      <c r="I71" s="27">
        <f t="shared" si="0"/>
        <v>400</v>
      </c>
      <c r="J71" s="27">
        <f t="shared" si="2"/>
        <v>600</v>
      </c>
      <c r="K71" s="27"/>
      <c r="L71" s="27"/>
      <c r="M71" s="27"/>
      <c r="N71" s="27"/>
      <c r="O71" s="27"/>
      <c r="P71" s="27"/>
      <c r="Q71" s="27">
        <f>F71*0.1</f>
        <v>100</v>
      </c>
      <c r="R71" s="27">
        <f>F71*0.6</f>
        <v>600</v>
      </c>
      <c r="S71" s="27"/>
      <c r="T71" s="27"/>
      <c r="U71" s="27"/>
      <c r="V71" s="27"/>
      <c r="W71" s="27"/>
      <c r="X71" s="27"/>
      <c r="Y71" s="27"/>
      <c r="Z71" s="27"/>
      <c r="AA71" s="27"/>
      <c r="AB71" s="27"/>
    </row>
    <row r="72" spans="1:28" s="28" customFormat="1" ht="13.7" customHeight="1" x14ac:dyDescent="0.25">
      <c r="A72" s="22">
        <v>63</v>
      </c>
      <c r="B72" s="22" t="s">
        <v>273</v>
      </c>
      <c r="C72" s="23" t="s">
        <v>145</v>
      </c>
      <c r="D72" s="24" t="s">
        <v>146</v>
      </c>
      <c r="E72" s="25">
        <v>600000</v>
      </c>
      <c r="F72" s="25">
        <v>1500000</v>
      </c>
      <c r="G72" s="22"/>
      <c r="H72" s="26" t="s">
        <v>306</v>
      </c>
      <c r="I72" s="27">
        <f t="shared" si="0"/>
        <v>600000</v>
      </c>
      <c r="J72" s="27">
        <f t="shared" si="2"/>
        <v>900000</v>
      </c>
      <c r="K72" s="27"/>
      <c r="L72" s="27"/>
      <c r="M72" s="27"/>
      <c r="N72" s="27"/>
      <c r="O72" s="27"/>
      <c r="P72" s="27"/>
      <c r="Q72" s="27">
        <f>F72*0.1</f>
        <v>150000</v>
      </c>
      <c r="R72" s="27">
        <f>F72*0.6</f>
        <v>900000</v>
      </c>
      <c r="S72" s="27"/>
      <c r="T72" s="27"/>
      <c r="U72" s="27"/>
      <c r="V72" s="27"/>
      <c r="W72" s="27"/>
      <c r="X72" s="27"/>
      <c r="Y72" s="27"/>
      <c r="Z72" s="27"/>
      <c r="AA72" s="27"/>
      <c r="AB72" s="27"/>
    </row>
    <row r="73" spans="1:28" s="28" customFormat="1" ht="13.7" customHeight="1" x14ac:dyDescent="0.25">
      <c r="A73" s="22">
        <v>64</v>
      </c>
      <c r="B73" s="22" t="s">
        <v>274</v>
      </c>
      <c r="C73" s="23" t="s">
        <v>147</v>
      </c>
      <c r="D73" s="24" t="s">
        <v>148</v>
      </c>
      <c r="E73" s="25">
        <v>160000</v>
      </c>
      <c r="F73" s="25">
        <v>400000</v>
      </c>
      <c r="G73" s="22"/>
      <c r="H73" s="26" t="s">
        <v>306</v>
      </c>
      <c r="I73" s="27">
        <f t="shared" si="0"/>
        <v>160000</v>
      </c>
      <c r="J73" s="27">
        <f t="shared" si="2"/>
        <v>240000</v>
      </c>
      <c r="K73" s="27"/>
      <c r="L73" s="27"/>
      <c r="M73" s="27"/>
      <c r="N73" s="27"/>
      <c r="O73" s="27"/>
      <c r="P73" s="27"/>
      <c r="Q73" s="27">
        <f>F73*0.1</f>
        <v>40000</v>
      </c>
      <c r="R73" s="27">
        <f>F73*0.6</f>
        <v>240000</v>
      </c>
      <c r="S73" s="27"/>
      <c r="T73" s="27"/>
      <c r="U73" s="27"/>
      <c r="V73" s="27"/>
      <c r="W73" s="27"/>
      <c r="X73" s="27"/>
      <c r="Y73" s="27"/>
      <c r="Z73" s="27"/>
      <c r="AA73" s="27"/>
      <c r="AB73" s="27"/>
    </row>
    <row r="74" spans="1:28" s="28" customFormat="1" ht="13.7" customHeight="1" x14ac:dyDescent="0.25">
      <c r="A74" s="22">
        <v>65</v>
      </c>
      <c r="B74" s="22" t="s">
        <v>275</v>
      </c>
      <c r="C74" s="23" t="s">
        <v>149</v>
      </c>
      <c r="D74" s="24" t="s">
        <v>150</v>
      </c>
      <c r="E74" s="25">
        <v>400000</v>
      </c>
      <c r="F74" s="25">
        <v>1000000</v>
      </c>
      <c r="G74" s="22"/>
      <c r="H74" s="26" t="s">
        <v>306</v>
      </c>
      <c r="I74" s="27">
        <f t="shared" si="0"/>
        <v>400000</v>
      </c>
      <c r="J74" s="27">
        <f t="shared" si="2"/>
        <v>600000</v>
      </c>
      <c r="K74" s="27"/>
      <c r="L74" s="27"/>
      <c r="M74" s="27"/>
      <c r="N74" s="27"/>
      <c r="O74" s="27"/>
      <c r="P74" s="27"/>
      <c r="Q74" s="27">
        <f>F74*0.1</f>
        <v>100000</v>
      </c>
      <c r="R74" s="27">
        <f>F74*0.6</f>
        <v>600000</v>
      </c>
      <c r="S74" s="27"/>
      <c r="T74" s="27"/>
      <c r="U74" s="27"/>
      <c r="V74" s="27"/>
      <c r="W74" s="27"/>
      <c r="X74" s="27"/>
      <c r="Y74" s="27"/>
      <c r="Z74" s="27"/>
      <c r="AA74" s="27"/>
      <c r="AB74" s="27"/>
    </row>
    <row r="75" spans="1:28" s="28" customFormat="1" ht="13.7" customHeight="1" x14ac:dyDescent="0.25">
      <c r="A75" s="22">
        <v>66</v>
      </c>
      <c r="B75" s="22" t="s">
        <v>276</v>
      </c>
      <c r="C75" s="23" t="s">
        <v>151</v>
      </c>
      <c r="D75" s="24" t="s">
        <v>152</v>
      </c>
      <c r="E75" s="25">
        <v>52000</v>
      </c>
      <c r="F75" s="25">
        <v>130000</v>
      </c>
      <c r="G75" s="22"/>
      <c r="H75" s="26" t="s">
        <v>306</v>
      </c>
      <c r="I75" s="27">
        <f t="shared" ref="I75:I104" si="3">F75*0.4</f>
        <v>52000</v>
      </c>
      <c r="J75" s="27">
        <f>F75*0.6</f>
        <v>78000</v>
      </c>
      <c r="K75" s="27"/>
      <c r="L75" s="27"/>
      <c r="M75" s="27"/>
      <c r="N75" s="27"/>
      <c r="O75" s="27"/>
      <c r="P75" s="27"/>
      <c r="Q75" s="27">
        <f>F75*0.1</f>
        <v>13000</v>
      </c>
      <c r="R75" s="27">
        <f>F75*0.6</f>
        <v>78000</v>
      </c>
      <c r="S75" s="27"/>
      <c r="T75" s="27"/>
      <c r="U75" s="27"/>
      <c r="V75" s="27"/>
      <c r="W75" s="27"/>
      <c r="X75" s="27"/>
      <c r="Y75" s="27"/>
      <c r="Z75" s="27"/>
      <c r="AA75" s="27"/>
      <c r="AB75" s="27"/>
    </row>
    <row r="76" spans="1:28" s="28" customFormat="1" ht="13.7" customHeight="1" x14ac:dyDescent="0.25">
      <c r="A76" s="22">
        <v>67</v>
      </c>
      <c r="B76" s="22" t="s">
        <v>277</v>
      </c>
      <c r="C76" s="23" t="s">
        <v>153</v>
      </c>
      <c r="D76" s="24" t="s">
        <v>154</v>
      </c>
      <c r="E76" s="25">
        <v>6200</v>
      </c>
      <c r="F76" s="25">
        <v>15500</v>
      </c>
      <c r="G76" s="22"/>
      <c r="H76" s="26" t="s">
        <v>306</v>
      </c>
      <c r="I76" s="27">
        <f t="shared" si="3"/>
        <v>6200</v>
      </c>
      <c r="J76" s="27">
        <f>F76*0.6</f>
        <v>9300</v>
      </c>
      <c r="K76" s="27"/>
      <c r="L76" s="27"/>
      <c r="M76" s="27"/>
      <c r="N76" s="27"/>
      <c r="O76" s="27"/>
      <c r="P76" s="27"/>
      <c r="Q76" s="27">
        <f>F76*0.1</f>
        <v>1550</v>
      </c>
      <c r="R76" s="27">
        <f>F76*0.6</f>
        <v>9300</v>
      </c>
      <c r="S76" s="27"/>
      <c r="T76" s="27"/>
      <c r="U76" s="27"/>
      <c r="V76" s="27"/>
      <c r="W76" s="27"/>
      <c r="X76" s="27"/>
      <c r="Y76" s="27"/>
      <c r="Z76" s="27"/>
      <c r="AA76" s="27"/>
      <c r="AB76" s="27"/>
    </row>
    <row r="77" spans="1:28" s="28" customFormat="1" ht="13.7" customHeight="1" x14ac:dyDescent="0.25">
      <c r="A77" s="22">
        <v>68</v>
      </c>
      <c r="B77" s="22" t="s">
        <v>278</v>
      </c>
      <c r="C77" s="23" t="s">
        <v>155</v>
      </c>
      <c r="D77" s="24" t="s">
        <v>156</v>
      </c>
      <c r="E77" s="25">
        <v>2000</v>
      </c>
      <c r="F77" s="25">
        <v>5000</v>
      </c>
      <c r="G77" s="22"/>
      <c r="H77" s="26" t="s">
        <v>306</v>
      </c>
      <c r="I77" s="27">
        <f t="shared" si="3"/>
        <v>2000</v>
      </c>
      <c r="J77" s="27">
        <f t="shared" ref="J77:J85" si="4">F77*0.6</f>
        <v>3000</v>
      </c>
      <c r="K77" s="27"/>
      <c r="L77" s="27"/>
      <c r="M77" s="27"/>
      <c r="N77" s="27"/>
      <c r="O77" s="27"/>
      <c r="P77" s="27"/>
      <c r="S77" s="27">
        <f>F77*0.1</f>
        <v>500</v>
      </c>
      <c r="T77" s="27">
        <f>F77*0.6</f>
        <v>3000</v>
      </c>
      <c r="U77" s="27"/>
      <c r="V77" s="27"/>
      <c r="W77" s="27"/>
      <c r="X77" s="27"/>
      <c r="Y77" s="27"/>
      <c r="Z77" s="27"/>
      <c r="AA77" s="27"/>
      <c r="AB77" s="27"/>
    </row>
    <row r="78" spans="1:28" s="28" customFormat="1" ht="13.7" customHeight="1" x14ac:dyDescent="0.25">
      <c r="A78" s="22">
        <v>69</v>
      </c>
      <c r="B78" s="22" t="s">
        <v>279</v>
      </c>
      <c r="C78" s="23" t="s">
        <v>157</v>
      </c>
      <c r="D78" s="24" t="s">
        <v>158</v>
      </c>
      <c r="E78" s="25">
        <v>18000</v>
      </c>
      <c r="F78" s="25">
        <v>45000</v>
      </c>
      <c r="G78" s="22"/>
      <c r="H78" s="26" t="s">
        <v>306</v>
      </c>
      <c r="I78" s="27">
        <f t="shared" si="3"/>
        <v>18000</v>
      </c>
      <c r="J78" s="27">
        <f t="shared" si="4"/>
        <v>27000</v>
      </c>
      <c r="K78" s="27"/>
      <c r="L78" s="27"/>
      <c r="M78" s="27"/>
      <c r="N78" s="27"/>
      <c r="O78" s="27"/>
      <c r="P78" s="27"/>
      <c r="S78" s="27">
        <f>F78*0.1</f>
        <v>4500</v>
      </c>
      <c r="T78" s="27">
        <f>F78*0.6</f>
        <v>27000</v>
      </c>
      <c r="U78" s="27"/>
      <c r="V78" s="27"/>
      <c r="W78" s="27"/>
      <c r="X78" s="27"/>
      <c r="Y78" s="27"/>
      <c r="Z78" s="27"/>
      <c r="AA78" s="27"/>
      <c r="AB78" s="27"/>
    </row>
    <row r="79" spans="1:28" s="28" customFormat="1" ht="13.7" customHeight="1" x14ac:dyDescent="0.25">
      <c r="A79" s="22">
        <v>70</v>
      </c>
      <c r="B79" s="22" t="s">
        <v>280</v>
      </c>
      <c r="C79" s="23" t="s">
        <v>159</v>
      </c>
      <c r="D79" s="24" t="s">
        <v>160</v>
      </c>
      <c r="E79" s="25">
        <v>1000</v>
      </c>
      <c r="F79" s="25">
        <v>2500</v>
      </c>
      <c r="G79" s="22"/>
      <c r="H79" s="26" t="s">
        <v>306</v>
      </c>
      <c r="I79" s="27">
        <f t="shared" si="3"/>
        <v>1000</v>
      </c>
      <c r="J79" s="27">
        <f t="shared" si="4"/>
        <v>1500</v>
      </c>
      <c r="K79" s="27"/>
      <c r="L79" s="27"/>
      <c r="M79" s="27"/>
      <c r="N79" s="27"/>
      <c r="O79" s="27"/>
      <c r="P79" s="27"/>
      <c r="S79" s="27">
        <f>F79*0.1</f>
        <v>250</v>
      </c>
      <c r="T79" s="27">
        <f>F79*0.6</f>
        <v>1500</v>
      </c>
      <c r="U79" s="27"/>
      <c r="V79" s="27"/>
      <c r="W79" s="27"/>
      <c r="X79" s="27"/>
      <c r="Y79" s="27"/>
      <c r="Z79" s="27"/>
      <c r="AA79" s="27"/>
      <c r="AB79" s="27"/>
    </row>
    <row r="80" spans="1:28" s="28" customFormat="1" ht="13.7" customHeight="1" x14ac:dyDescent="0.25">
      <c r="A80" s="22">
        <v>71</v>
      </c>
      <c r="B80" s="22" t="s">
        <v>281</v>
      </c>
      <c r="C80" s="23" t="s">
        <v>161</v>
      </c>
      <c r="D80" s="24" t="s">
        <v>162</v>
      </c>
      <c r="E80" s="25">
        <v>180000</v>
      </c>
      <c r="F80" s="25">
        <v>450000</v>
      </c>
      <c r="G80" s="22"/>
      <c r="H80" s="26" t="s">
        <v>306</v>
      </c>
      <c r="I80" s="27">
        <f t="shared" si="3"/>
        <v>180000</v>
      </c>
      <c r="J80" s="27">
        <f t="shared" si="4"/>
        <v>270000</v>
      </c>
      <c r="K80" s="27"/>
      <c r="L80" s="27"/>
      <c r="M80" s="27"/>
      <c r="N80" s="27"/>
      <c r="O80" s="27"/>
      <c r="P80" s="27"/>
      <c r="Q80" s="27">
        <f>F80*0.1</f>
        <v>45000</v>
      </c>
      <c r="R80" s="27">
        <f>F80*0.6</f>
        <v>270000</v>
      </c>
      <c r="S80" s="27"/>
      <c r="T80" s="27"/>
      <c r="U80" s="27"/>
      <c r="V80" s="27"/>
      <c r="W80" s="27"/>
      <c r="X80" s="27"/>
      <c r="Y80" s="27"/>
      <c r="Z80" s="27"/>
      <c r="AA80" s="27"/>
      <c r="AB80" s="27"/>
    </row>
    <row r="81" spans="1:28" s="28" customFormat="1" ht="13.7" customHeight="1" x14ac:dyDescent="0.25">
      <c r="A81" s="22">
        <v>72</v>
      </c>
      <c r="B81" s="22" t="s">
        <v>282</v>
      </c>
      <c r="C81" s="23" t="s">
        <v>163</v>
      </c>
      <c r="D81" s="24" t="s">
        <v>164</v>
      </c>
      <c r="E81" s="25">
        <v>120000</v>
      </c>
      <c r="F81" s="25">
        <v>300000</v>
      </c>
      <c r="G81" s="22"/>
      <c r="H81" s="26" t="s">
        <v>306</v>
      </c>
      <c r="I81" s="27">
        <f t="shared" si="3"/>
        <v>120000</v>
      </c>
      <c r="J81" s="27">
        <f t="shared" si="4"/>
        <v>180000</v>
      </c>
      <c r="K81" s="27"/>
      <c r="L81" s="27"/>
      <c r="M81" s="27"/>
      <c r="N81" s="27"/>
      <c r="O81" s="27"/>
      <c r="P81" s="27"/>
      <c r="Q81" s="27">
        <f>F81*0.1</f>
        <v>30000</v>
      </c>
      <c r="R81" s="27">
        <f>F81*0.6</f>
        <v>180000</v>
      </c>
      <c r="S81" s="27"/>
      <c r="T81" s="27"/>
      <c r="U81" s="27"/>
      <c r="V81" s="27"/>
      <c r="W81" s="27"/>
      <c r="X81" s="27"/>
      <c r="Y81" s="27"/>
      <c r="Z81" s="27"/>
      <c r="AA81" s="27"/>
      <c r="AB81" s="27"/>
    </row>
    <row r="82" spans="1:28" s="28" customFormat="1" ht="13.7" customHeight="1" x14ac:dyDescent="0.25">
      <c r="A82" s="22">
        <v>73</v>
      </c>
      <c r="B82" s="22" t="s">
        <v>283</v>
      </c>
      <c r="C82" s="23" t="s">
        <v>165</v>
      </c>
      <c r="D82" s="24" t="s">
        <v>166</v>
      </c>
      <c r="E82" s="25">
        <v>6000</v>
      </c>
      <c r="F82" s="25">
        <v>15000</v>
      </c>
      <c r="G82" s="22"/>
      <c r="H82" s="26" t="s">
        <v>306</v>
      </c>
      <c r="I82" s="27">
        <f t="shared" si="3"/>
        <v>6000</v>
      </c>
      <c r="J82" s="27">
        <f t="shared" si="4"/>
        <v>9000</v>
      </c>
      <c r="K82" s="27"/>
      <c r="L82" s="27"/>
      <c r="M82" s="27"/>
      <c r="N82" s="27"/>
      <c r="O82" s="27"/>
      <c r="P82" s="27"/>
      <c r="Q82" s="27">
        <f>F82*0.1</f>
        <v>1500</v>
      </c>
      <c r="R82" s="27">
        <f>F82*0.6</f>
        <v>9000</v>
      </c>
      <c r="S82" s="27"/>
      <c r="T82" s="27"/>
      <c r="U82" s="27"/>
      <c r="V82" s="27"/>
      <c r="W82" s="27"/>
      <c r="X82" s="27"/>
      <c r="Y82" s="27"/>
      <c r="Z82" s="27"/>
      <c r="AA82" s="27"/>
      <c r="AB82" s="27"/>
    </row>
    <row r="83" spans="1:28" s="28" customFormat="1" ht="13.7" customHeight="1" x14ac:dyDescent="0.25">
      <c r="A83" s="22">
        <v>74</v>
      </c>
      <c r="B83" s="22" t="s">
        <v>284</v>
      </c>
      <c r="C83" s="23" t="s">
        <v>167</v>
      </c>
      <c r="D83" s="24" t="s">
        <v>168</v>
      </c>
      <c r="E83" s="25">
        <v>3200</v>
      </c>
      <c r="F83" s="25">
        <v>8000</v>
      </c>
      <c r="G83" s="22"/>
      <c r="H83" s="26" t="s">
        <v>306</v>
      </c>
      <c r="I83" s="27">
        <f t="shared" si="3"/>
        <v>3200</v>
      </c>
      <c r="J83" s="27">
        <f t="shared" si="4"/>
        <v>4800</v>
      </c>
      <c r="K83" s="27"/>
      <c r="L83" s="27"/>
      <c r="M83" s="27"/>
      <c r="N83" s="27"/>
      <c r="O83" s="27"/>
      <c r="P83" s="27"/>
      <c r="Q83" s="27">
        <f>F83*0.1</f>
        <v>800</v>
      </c>
      <c r="R83" s="27">
        <f>F83*0.6</f>
        <v>4800</v>
      </c>
      <c r="S83" s="27"/>
      <c r="T83" s="27"/>
      <c r="U83" s="27"/>
      <c r="V83" s="27"/>
      <c r="W83" s="27"/>
      <c r="X83" s="27"/>
      <c r="Y83" s="27"/>
      <c r="Z83" s="27"/>
      <c r="AA83" s="27"/>
      <c r="AB83" s="27"/>
    </row>
    <row r="84" spans="1:28" s="28" customFormat="1" ht="13.7" customHeight="1" x14ac:dyDescent="0.25">
      <c r="A84" s="22">
        <v>75</v>
      </c>
      <c r="B84" s="22" t="s">
        <v>285</v>
      </c>
      <c r="C84" s="23" t="s">
        <v>169</v>
      </c>
      <c r="D84" s="24" t="s">
        <v>170</v>
      </c>
      <c r="E84" s="25">
        <v>2800</v>
      </c>
      <c r="F84" s="25">
        <v>7000</v>
      </c>
      <c r="G84" s="22"/>
      <c r="H84" s="26" t="s">
        <v>306</v>
      </c>
      <c r="I84" s="27">
        <f t="shared" si="3"/>
        <v>2800</v>
      </c>
      <c r="J84" s="27">
        <f t="shared" si="4"/>
        <v>4200</v>
      </c>
      <c r="K84" s="27"/>
      <c r="L84" s="27"/>
      <c r="M84" s="27"/>
      <c r="N84" s="27"/>
      <c r="O84" s="27"/>
      <c r="P84" s="27"/>
      <c r="Q84" s="27">
        <f>F84*0.1</f>
        <v>700</v>
      </c>
      <c r="R84" s="27">
        <f>F84*0.6</f>
        <v>4200</v>
      </c>
      <c r="S84" s="27"/>
      <c r="T84" s="27"/>
      <c r="U84" s="27"/>
      <c r="V84" s="27"/>
      <c r="W84" s="27"/>
      <c r="X84" s="27"/>
      <c r="Y84" s="27"/>
      <c r="Z84" s="27"/>
      <c r="AA84" s="27"/>
      <c r="AB84" s="27"/>
    </row>
    <row r="85" spans="1:28" s="28" customFormat="1" ht="13.7" customHeight="1" x14ac:dyDescent="0.25">
      <c r="A85" s="22">
        <v>76</v>
      </c>
      <c r="B85" s="22" t="s">
        <v>286</v>
      </c>
      <c r="C85" s="23" t="s">
        <v>171</v>
      </c>
      <c r="D85" s="24" t="s">
        <v>172</v>
      </c>
      <c r="E85" s="25">
        <v>16000</v>
      </c>
      <c r="F85" s="25">
        <v>40000</v>
      </c>
      <c r="G85" s="22"/>
      <c r="H85" s="26" t="s">
        <v>306</v>
      </c>
      <c r="I85" s="27">
        <f t="shared" si="3"/>
        <v>16000</v>
      </c>
      <c r="J85" s="27">
        <f t="shared" si="4"/>
        <v>24000</v>
      </c>
      <c r="K85" s="27"/>
      <c r="L85" s="27"/>
      <c r="M85" s="27"/>
      <c r="N85" s="27"/>
      <c r="O85" s="27"/>
      <c r="P85" s="27"/>
      <c r="Q85" s="27">
        <f>F85*0.1</f>
        <v>4000</v>
      </c>
      <c r="R85" s="27">
        <f>F85*0.6</f>
        <v>24000</v>
      </c>
      <c r="S85" s="27"/>
      <c r="T85" s="27"/>
      <c r="U85" s="27"/>
      <c r="V85" s="27"/>
      <c r="W85" s="27"/>
      <c r="X85" s="27"/>
      <c r="Y85" s="27"/>
      <c r="Z85" s="27"/>
      <c r="AA85" s="27"/>
      <c r="AB85" s="27"/>
    </row>
    <row r="86" spans="1:28" s="28" customFormat="1" ht="13.7" customHeight="1" x14ac:dyDescent="0.25">
      <c r="A86" s="22">
        <v>77</v>
      </c>
      <c r="B86" s="22" t="s">
        <v>287</v>
      </c>
      <c r="C86" s="23" t="s">
        <v>173</v>
      </c>
      <c r="D86" s="24" t="s">
        <v>174</v>
      </c>
      <c r="E86" s="25">
        <v>4400</v>
      </c>
      <c r="F86" s="25">
        <v>11000</v>
      </c>
      <c r="G86" s="22"/>
      <c r="H86" s="26" t="s">
        <v>306</v>
      </c>
      <c r="I86" s="27">
        <f t="shared" si="3"/>
        <v>4400</v>
      </c>
      <c r="J86" s="27">
        <f>F86*1</f>
        <v>11000</v>
      </c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</row>
    <row r="87" spans="1:28" s="28" customFormat="1" ht="13.7" customHeight="1" x14ac:dyDescent="0.25">
      <c r="A87" s="22">
        <v>78</v>
      </c>
      <c r="B87" s="22" t="s">
        <v>288</v>
      </c>
      <c r="C87" s="23" t="s">
        <v>175</v>
      </c>
      <c r="D87" s="24" t="s">
        <v>176</v>
      </c>
      <c r="E87" s="25">
        <v>600</v>
      </c>
      <c r="F87" s="25">
        <v>1500</v>
      </c>
      <c r="G87" s="22"/>
      <c r="H87" s="26" t="s">
        <v>306</v>
      </c>
      <c r="I87" s="27">
        <f t="shared" si="3"/>
        <v>600</v>
      </c>
      <c r="J87" s="27">
        <f>F87*1</f>
        <v>1500</v>
      </c>
      <c r="K87" s="27"/>
      <c r="L87" s="27"/>
      <c r="M87" s="27"/>
      <c r="N87" s="27"/>
      <c r="O87" s="27"/>
      <c r="P87" s="27"/>
      <c r="Q87" s="27">
        <f>F87*0.1</f>
        <v>150</v>
      </c>
      <c r="R87" s="27">
        <f>F87*0.6</f>
        <v>900</v>
      </c>
      <c r="S87" s="27"/>
      <c r="T87" s="27"/>
      <c r="U87" s="27"/>
      <c r="V87" s="27"/>
      <c r="W87" s="27"/>
      <c r="X87" s="27"/>
      <c r="Y87" s="27"/>
      <c r="Z87" s="27"/>
      <c r="AA87" s="27"/>
      <c r="AB87" s="27"/>
    </row>
    <row r="88" spans="1:28" s="28" customFormat="1" ht="13.7" customHeight="1" x14ac:dyDescent="0.25">
      <c r="A88" s="22">
        <v>79</v>
      </c>
      <c r="B88" s="22" t="s">
        <v>289</v>
      </c>
      <c r="C88" s="23" t="s">
        <v>177</v>
      </c>
      <c r="D88" s="24" t="s">
        <v>178</v>
      </c>
      <c r="E88" s="25">
        <v>12000</v>
      </c>
      <c r="F88" s="25">
        <v>30000</v>
      </c>
      <c r="G88" s="22"/>
      <c r="H88" s="26" t="s">
        <v>306</v>
      </c>
      <c r="I88" s="27">
        <f t="shared" si="3"/>
        <v>12000</v>
      </c>
      <c r="J88" s="27">
        <f>F88*1</f>
        <v>30000</v>
      </c>
      <c r="K88" s="27"/>
      <c r="L88" s="27"/>
      <c r="M88" s="27"/>
      <c r="N88" s="27"/>
      <c r="O88" s="27"/>
      <c r="P88" s="27"/>
      <c r="Q88" s="27">
        <f>F88*0.1</f>
        <v>3000</v>
      </c>
      <c r="R88" s="27">
        <f>F88*0.6</f>
        <v>18000</v>
      </c>
      <c r="S88" s="27"/>
      <c r="T88" s="27"/>
      <c r="U88" s="27"/>
      <c r="V88" s="27"/>
      <c r="W88" s="27"/>
      <c r="X88" s="27"/>
      <c r="Y88" s="27"/>
      <c r="Z88" s="27"/>
      <c r="AA88" s="27"/>
      <c r="AB88" s="27"/>
    </row>
    <row r="89" spans="1:28" s="28" customFormat="1" ht="13.7" customHeight="1" x14ac:dyDescent="0.25">
      <c r="A89" s="22">
        <v>80</v>
      </c>
      <c r="B89" s="22" t="s">
        <v>290</v>
      </c>
      <c r="C89" s="23" t="s">
        <v>179</v>
      </c>
      <c r="D89" s="24" t="s">
        <v>180</v>
      </c>
      <c r="E89" s="25">
        <v>400</v>
      </c>
      <c r="F89" s="25">
        <v>1000</v>
      </c>
      <c r="G89" s="22"/>
      <c r="H89" s="26" t="s">
        <v>306</v>
      </c>
      <c r="I89" s="27">
        <f t="shared" si="3"/>
        <v>400</v>
      </c>
      <c r="J89" s="27">
        <f>F89*1</f>
        <v>1000</v>
      </c>
      <c r="K89" s="27"/>
      <c r="L89" s="27"/>
      <c r="M89" s="27"/>
      <c r="N89" s="27"/>
      <c r="O89" s="27"/>
      <c r="P89" s="27"/>
      <c r="Q89" s="27">
        <f>F89*0.1</f>
        <v>100</v>
      </c>
      <c r="R89" s="27">
        <f>F89*0.6</f>
        <v>600</v>
      </c>
      <c r="S89" s="27"/>
      <c r="T89" s="27"/>
      <c r="U89" s="27"/>
      <c r="V89" s="27"/>
      <c r="W89" s="27"/>
      <c r="X89" s="27"/>
      <c r="Y89" s="27"/>
      <c r="Z89" s="27"/>
      <c r="AA89" s="27"/>
      <c r="AB89" s="27"/>
    </row>
    <row r="90" spans="1:28" s="28" customFormat="1" ht="13.7" customHeight="1" x14ac:dyDescent="0.25">
      <c r="A90" s="22">
        <v>81</v>
      </c>
      <c r="B90" s="22" t="s">
        <v>291</v>
      </c>
      <c r="C90" s="23" t="s">
        <v>181</v>
      </c>
      <c r="D90" s="24" t="s">
        <v>182</v>
      </c>
      <c r="E90" s="25">
        <v>1600</v>
      </c>
      <c r="F90" s="25">
        <v>4000</v>
      </c>
      <c r="G90" s="22"/>
      <c r="H90" s="26" t="s">
        <v>306</v>
      </c>
      <c r="I90" s="27">
        <f t="shared" si="3"/>
        <v>1600</v>
      </c>
      <c r="J90" s="27">
        <f>F90*1</f>
        <v>4000</v>
      </c>
      <c r="K90" s="27"/>
      <c r="L90" s="27"/>
      <c r="M90" s="27"/>
      <c r="N90" s="27"/>
      <c r="O90" s="27"/>
      <c r="P90" s="27"/>
      <c r="Q90" s="27">
        <f>F90*0.1</f>
        <v>400</v>
      </c>
      <c r="R90" s="27">
        <f>F90*0.6</f>
        <v>2400</v>
      </c>
      <c r="S90" s="27"/>
      <c r="T90" s="27"/>
      <c r="U90" s="27"/>
      <c r="V90" s="27"/>
      <c r="W90" s="27"/>
      <c r="X90" s="27"/>
      <c r="Y90" s="27"/>
      <c r="Z90" s="27"/>
      <c r="AA90" s="27"/>
      <c r="AB90" s="27"/>
    </row>
    <row r="91" spans="1:28" s="28" customFormat="1" ht="13.7" customHeight="1" x14ac:dyDescent="0.25">
      <c r="A91" s="22">
        <v>82</v>
      </c>
      <c r="B91" s="22" t="s">
        <v>292</v>
      </c>
      <c r="C91" s="23" t="s">
        <v>183</v>
      </c>
      <c r="D91" s="24" t="s">
        <v>184</v>
      </c>
      <c r="E91" s="25">
        <v>300</v>
      </c>
      <c r="F91" s="25">
        <v>750</v>
      </c>
      <c r="G91" s="22"/>
      <c r="H91" s="26" t="s">
        <v>306</v>
      </c>
      <c r="I91" s="27">
        <f t="shared" si="3"/>
        <v>300</v>
      </c>
      <c r="J91" s="27">
        <f>F91*1</f>
        <v>750</v>
      </c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</row>
    <row r="92" spans="1:28" s="28" customFormat="1" ht="13.7" customHeight="1" x14ac:dyDescent="0.25">
      <c r="A92" s="22">
        <v>83</v>
      </c>
      <c r="B92" s="22" t="s">
        <v>293</v>
      </c>
      <c r="C92" s="23" t="s">
        <v>185</v>
      </c>
      <c r="D92" s="24" t="s">
        <v>186</v>
      </c>
      <c r="E92" s="25">
        <v>96</v>
      </c>
      <c r="F92" s="25">
        <v>240</v>
      </c>
      <c r="G92" s="22"/>
      <c r="H92" s="26" t="s">
        <v>306</v>
      </c>
      <c r="I92" s="27">
        <f t="shared" si="3"/>
        <v>96</v>
      </c>
      <c r="J92" s="27">
        <f>F92*1</f>
        <v>240</v>
      </c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</row>
    <row r="93" spans="1:28" s="28" customFormat="1" ht="13.7" customHeight="1" x14ac:dyDescent="0.25">
      <c r="A93" s="22">
        <v>84</v>
      </c>
      <c r="B93" s="22" t="s">
        <v>294</v>
      </c>
      <c r="C93" s="23" t="s">
        <v>187</v>
      </c>
      <c r="D93" s="24" t="s">
        <v>188</v>
      </c>
      <c r="E93" s="25">
        <v>4800</v>
      </c>
      <c r="F93" s="25">
        <v>12000</v>
      </c>
      <c r="G93" s="22"/>
      <c r="H93" s="26" t="s">
        <v>306</v>
      </c>
      <c r="I93" s="27">
        <f t="shared" si="3"/>
        <v>4800</v>
      </c>
      <c r="J93" s="27">
        <f>F93*0.6</f>
        <v>7200</v>
      </c>
      <c r="K93" s="27"/>
      <c r="L93" s="27"/>
      <c r="M93" s="27"/>
      <c r="N93" s="27"/>
      <c r="O93" s="27"/>
      <c r="P93" s="27"/>
      <c r="Q93" s="27">
        <f>F93*0.1</f>
        <v>1200</v>
      </c>
      <c r="R93" s="27">
        <f>F93*0.6</f>
        <v>7200</v>
      </c>
      <c r="S93" s="27"/>
      <c r="T93" s="27"/>
      <c r="U93" s="27"/>
      <c r="V93" s="27"/>
      <c r="W93" s="27"/>
      <c r="X93" s="27"/>
      <c r="Y93" s="27"/>
      <c r="Z93" s="27"/>
      <c r="AA93" s="27"/>
      <c r="AB93" s="27"/>
    </row>
    <row r="94" spans="1:28" s="28" customFormat="1" ht="13.7" customHeight="1" x14ac:dyDescent="0.25">
      <c r="A94" s="22">
        <v>85</v>
      </c>
      <c r="B94" s="22" t="s">
        <v>295</v>
      </c>
      <c r="C94" s="23" t="s">
        <v>189</v>
      </c>
      <c r="D94" s="24" t="s">
        <v>190</v>
      </c>
      <c r="E94" s="25">
        <v>6000</v>
      </c>
      <c r="F94" s="25">
        <v>15000</v>
      </c>
      <c r="G94" s="22"/>
      <c r="H94" s="26" t="s">
        <v>306</v>
      </c>
      <c r="I94" s="27">
        <f t="shared" si="3"/>
        <v>6000</v>
      </c>
      <c r="J94" s="27">
        <f t="shared" ref="J94:J99" si="5">F94*0.6</f>
        <v>9000</v>
      </c>
      <c r="K94" s="27"/>
      <c r="L94" s="27"/>
      <c r="M94" s="27"/>
      <c r="N94" s="27"/>
      <c r="O94" s="27"/>
      <c r="P94" s="27"/>
      <c r="S94" s="27"/>
      <c r="T94" s="27"/>
      <c r="U94" s="27"/>
      <c r="V94" s="27"/>
      <c r="W94" s="27"/>
      <c r="X94" s="27"/>
      <c r="Y94" s="27">
        <f>F94*0.1</f>
        <v>1500</v>
      </c>
      <c r="Z94" s="27">
        <f>F94*0.6</f>
        <v>9000</v>
      </c>
      <c r="AA94" s="27"/>
      <c r="AB94" s="27"/>
    </row>
    <row r="95" spans="1:28" s="28" customFormat="1" ht="13.7" customHeight="1" x14ac:dyDescent="0.25">
      <c r="A95" s="22">
        <v>86</v>
      </c>
      <c r="B95" s="22" t="s">
        <v>296</v>
      </c>
      <c r="C95" s="23" t="s">
        <v>191</v>
      </c>
      <c r="D95" s="24" t="s">
        <v>192</v>
      </c>
      <c r="E95" s="25">
        <v>46076</v>
      </c>
      <c r="F95" s="25">
        <v>115190</v>
      </c>
      <c r="G95" s="22"/>
      <c r="H95" s="26" t="s">
        <v>306</v>
      </c>
      <c r="I95" s="27">
        <f t="shared" si="3"/>
        <v>46076</v>
      </c>
      <c r="J95" s="27">
        <f t="shared" si="5"/>
        <v>69114</v>
      </c>
      <c r="K95" s="27"/>
      <c r="L95" s="27"/>
      <c r="M95" s="27"/>
      <c r="N95" s="27"/>
      <c r="O95" s="27"/>
      <c r="P95" s="27"/>
      <c r="S95" s="27"/>
      <c r="T95" s="27"/>
      <c r="U95" s="27">
        <f>F95*0.1</f>
        <v>11519</v>
      </c>
      <c r="V95" s="27">
        <f>F95*0.6</f>
        <v>69114</v>
      </c>
      <c r="W95" s="27"/>
      <c r="X95" s="27"/>
      <c r="Y95" s="27"/>
      <c r="Z95" s="27"/>
      <c r="AA95" s="27"/>
      <c r="AB95" s="27"/>
    </row>
    <row r="96" spans="1:28" s="28" customFormat="1" ht="13.7" customHeight="1" x14ac:dyDescent="0.25">
      <c r="A96" s="22">
        <v>87</v>
      </c>
      <c r="B96" s="22" t="s">
        <v>297</v>
      </c>
      <c r="C96" s="23" t="s">
        <v>193</v>
      </c>
      <c r="D96" s="24" t="s">
        <v>194</v>
      </c>
      <c r="E96" s="25">
        <v>800</v>
      </c>
      <c r="F96" s="25">
        <v>2000</v>
      </c>
      <c r="G96" s="22"/>
      <c r="H96" s="26" t="s">
        <v>306</v>
      </c>
      <c r="K96" s="27">
        <f>F96*0.4</f>
        <v>800</v>
      </c>
      <c r="L96" s="27">
        <f>F96*0.6</f>
        <v>1200</v>
      </c>
      <c r="M96" s="27"/>
      <c r="N96" s="27"/>
      <c r="O96" s="27"/>
      <c r="P96" s="27"/>
      <c r="S96" s="27"/>
      <c r="T96" s="27"/>
      <c r="U96" s="27">
        <f>F96*0.1</f>
        <v>200</v>
      </c>
      <c r="V96" s="27">
        <f>F96*0.6</f>
        <v>1200</v>
      </c>
      <c r="W96" s="27"/>
      <c r="X96" s="27"/>
      <c r="Y96" s="27"/>
      <c r="Z96" s="27"/>
      <c r="AA96" s="27"/>
      <c r="AB96" s="27"/>
    </row>
    <row r="97" spans="1:28" s="28" customFormat="1" ht="13.7" customHeight="1" x14ac:dyDescent="0.25">
      <c r="A97" s="22">
        <v>88</v>
      </c>
      <c r="B97" s="22" t="s">
        <v>298</v>
      </c>
      <c r="C97" s="23" t="s">
        <v>195</v>
      </c>
      <c r="D97" s="24" t="s">
        <v>196</v>
      </c>
      <c r="E97" s="25">
        <v>23038</v>
      </c>
      <c r="F97" s="25">
        <v>57595</v>
      </c>
      <c r="G97" s="22"/>
      <c r="H97" s="26" t="s">
        <v>306</v>
      </c>
      <c r="K97" s="27"/>
      <c r="L97" s="27"/>
      <c r="M97" s="27">
        <f>F97*0.4</f>
        <v>23038</v>
      </c>
      <c r="N97" s="27">
        <f>F97*0.6</f>
        <v>34557</v>
      </c>
      <c r="O97" s="27"/>
      <c r="P97" s="27"/>
      <c r="S97" s="27"/>
      <c r="T97" s="27"/>
      <c r="U97" s="27">
        <f>F97*0.1</f>
        <v>5759.5</v>
      </c>
      <c r="V97" s="27">
        <f>F97*0.6</f>
        <v>34557</v>
      </c>
      <c r="W97" s="27"/>
      <c r="X97" s="27"/>
      <c r="Y97" s="27"/>
      <c r="Z97" s="27"/>
      <c r="AA97" s="27"/>
      <c r="AB97" s="27"/>
    </row>
    <row r="98" spans="1:28" s="28" customFormat="1" ht="13.7" customHeight="1" x14ac:dyDescent="0.25">
      <c r="A98" s="22">
        <v>89</v>
      </c>
      <c r="B98" s="22" t="s">
        <v>299</v>
      </c>
      <c r="C98" s="23" t="s">
        <v>197</v>
      </c>
      <c r="D98" s="29" t="s">
        <v>198</v>
      </c>
      <c r="E98" s="25">
        <v>1307.2</v>
      </c>
      <c r="F98" s="25">
        <v>3268</v>
      </c>
      <c r="G98" s="22"/>
      <c r="H98" s="26" t="s">
        <v>306</v>
      </c>
      <c r="K98" s="27"/>
      <c r="L98" s="27"/>
      <c r="M98" s="27">
        <f>F98*0.4</f>
        <v>1307.2</v>
      </c>
      <c r="N98" s="27">
        <f>F98*0.6</f>
        <v>1960.8</v>
      </c>
      <c r="O98" s="27"/>
      <c r="P98" s="27"/>
      <c r="S98" s="27"/>
      <c r="T98" s="27"/>
      <c r="U98" s="27">
        <f>F98*0.1</f>
        <v>326.8</v>
      </c>
      <c r="V98" s="27">
        <f>F98*0.6</f>
        <v>1960.8</v>
      </c>
      <c r="W98" s="27"/>
      <c r="X98" s="27"/>
      <c r="Y98" s="27"/>
      <c r="Z98" s="27"/>
      <c r="AA98" s="27"/>
      <c r="AB98" s="27"/>
    </row>
    <row r="99" spans="1:28" s="28" customFormat="1" ht="13.7" customHeight="1" x14ac:dyDescent="0.25">
      <c r="A99" s="22">
        <v>90</v>
      </c>
      <c r="B99" s="22" t="s">
        <v>300</v>
      </c>
      <c r="C99" s="23" t="s">
        <v>199</v>
      </c>
      <c r="D99" s="24" t="s">
        <v>200</v>
      </c>
      <c r="E99" s="25">
        <v>6080</v>
      </c>
      <c r="F99" s="25">
        <v>15200</v>
      </c>
      <c r="G99" s="22"/>
      <c r="H99" s="26" t="s">
        <v>306</v>
      </c>
      <c r="K99" s="27">
        <f>F99*0.4</f>
        <v>6080</v>
      </c>
      <c r="L99" s="27">
        <f>F99*0.6</f>
        <v>9120</v>
      </c>
      <c r="M99" s="27"/>
      <c r="N99" s="27"/>
      <c r="O99" s="27"/>
      <c r="P99" s="27"/>
      <c r="S99" s="27"/>
      <c r="T99" s="27"/>
      <c r="U99" s="27">
        <f>F99*0.1</f>
        <v>1520</v>
      </c>
      <c r="V99" s="27">
        <f>F99*0.6</f>
        <v>9120</v>
      </c>
      <c r="W99" s="27"/>
      <c r="X99" s="27"/>
      <c r="Y99" s="27"/>
      <c r="Z99" s="27"/>
      <c r="AA99" s="27"/>
      <c r="AB99" s="27"/>
    </row>
    <row r="100" spans="1:28" s="28" customFormat="1" ht="13.7" customHeight="1" x14ac:dyDescent="0.25">
      <c r="A100" s="22">
        <v>91</v>
      </c>
      <c r="B100" s="22" t="s">
        <v>301</v>
      </c>
      <c r="C100" s="23" t="s">
        <v>201</v>
      </c>
      <c r="D100" s="24" t="s">
        <v>202</v>
      </c>
      <c r="E100" s="25">
        <v>200</v>
      </c>
      <c r="F100" s="25">
        <v>500</v>
      </c>
      <c r="G100" s="22"/>
      <c r="H100" s="26" t="s">
        <v>306</v>
      </c>
      <c r="I100" s="27">
        <f t="shared" si="3"/>
        <v>200</v>
      </c>
      <c r="J100" s="27">
        <f>F100*1</f>
        <v>500</v>
      </c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</row>
    <row r="101" spans="1:28" s="28" customFormat="1" ht="13.7" customHeight="1" x14ac:dyDescent="0.25">
      <c r="A101" s="22">
        <v>92</v>
      </c>
      <c r="B101" s="22" t="s">
        <v>302</v>
      </c>
      <c r="C101" s="23" t="s">
        <v>203</v>
      </c>
      <c r="D101" s="24" t="s">
        <v>204</v>
      </c>
      <c r="E101" s="25">
        <v>32</v>
      </c>
      <c r="F101" s="25">
        <v>80</v>
      </c>
      <c r="G101" s="22"/>
      <c r="H101" s="26" t="s">
        <v>306</v>
      </c>
      <c r="I101" s="27">
        <f t="shared" si="3"/>
        <v>32</v>
      </c>
      <c r="J101" s="27">
        <f>F101*1</f>
        <v>80</v>
      </c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</row>
    <row r="102" spans="1:28" s="28" customFormat="1" ht="13.7" customHeight="1" x14ac:dyDescent="0.25">
      <c r="A102" s="22">
        <v>93</v>
      </c>
      <c r="B102" s="22" t="s">
        <v>303</v>
      </c>
      <c r="C102" s="23" t="s">
        <v>205</v>
      </c>
      <c r="D102" s="24" t="s">
        <v>206</v>
      </c>
      <c r="E102" s="25">
        <v>1800</v>
      </c>
      <c r="F102" s="25">
        <v>4500</v>
      </c>
      <c r="G102" s="22"/>
      <c r="H102" s="26" t="s">
        <v>306</v>
      </c>
      <c r="I102" s="27">
        <f t="shared" si="3"/>
        <v>1800</v>
      </c>
      <c r="J102" s="27">
        <f>F102*1</f>
        <v>4500</v>
      </c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</row>
    <row r="103" spans="1:28" s="28" customFormat="1" ht="13.7" customHeight="1" x14ac:dyDescent="0.25">
      <c r="A103" s="22">
        <v>94</v>
      </c>
      <c r="B103" s="22" t="s">
        <v>304</v>
      </c>
      <c r="C103" s="23" t="s">
        <v>207</v>
      </c>
      <c r="D103" s="24" t="s">
        <v>208</v>
      </c>
      <c r="E103" s="25">
        <v>2000</v>
      </c>
      <c r="F103" s="25">
        <v>5000</v>
      </c>
      <c r="G103" s="22"/>
      <c r="H103" s="26" t="s">
        <v>306</v>
      </c>
      <c r="I103" s="27">
        <f t="shared" si="3"/>
        <v>2000</v>
      </c>
      <c r="J103" s="27">
        <f>F103*1</f>
        <v>5000</v>
      </c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</row>
    <row r="104" spans="1:28" s="28" customFormat="1" ht="13.7" customHeight="1" x14ac:dyDescent="0.25">
      <c r="A104" s="22">
        <v>95</v>
      </c>
      <c r="B104" s="22" t="s">
        <v>305</v>
      </c>
      <c r="C104" s="23" t="s">
        <v>209</v>
      </c>
      <c r="D104" s="24" t="s">
        <v>210</v>
      </c>
      <c r="E104" s="25">
        <v>1600</v>
      </c>
      <c r="F104" s="25">
        <v>4000</v>
      </c>
      <c r="G104" s="22"/>
      <c r="H104" s="26" t="s">
        <v>306</v>
      </c>
      <c r="I104" s="27">
        <f t="shared" si="3"/>
        <v>1600</v>
      </c>
      <c r="J104" s="27">
        <f>F104*0.6</f>
        <v>2400</v>
      </c>
      <c r="K104" s="27"/>
      <c r="L104" s="27"/>
      <c r="M104" s="27"/>
      <c r="N104" s="27"/>
      <c r="O104" s="27"/>
      <c r="P104" s="27"/>
      <c r="S104" s="27">
        <f>F104*0.1</f>
        <v>400</v>
      </c>
      <c r="T104" s="27">
        <f>F104*0.6</f>
        <v>2400</v>
      </c>
      <c r="U104" s="27"/>
      <c r="V104" s="27"/>
      <c r="W104" s="27"/>
      <c r="X104" s="27"/>
      <c r="Y104" s="27"/>
      <c r="Z104" s="27"/>
      <c r="AA104" s="27"/>
      <c r="AB104" s="27"/>
    </row>
  </sheetData>
  <mergeCells count="14">
    <mergeCell ref="A3:AB3"/>
    <mergeCell ref="A2:AB2"/>
    <mergeCell ref="A6:AB6"/>
    <mergeCell ref="U8:V8"/>
    <mergeCell ref="W8:X8"/>
    <mergeCell ref="Y8:Z8"/>
    <mergeCell ref="AA8:AB8"/>
    <mergeCell ref="I8:J8"/>
    <mergeCell ref="K8:L8"/>
    <mergeCell ref="M8:N8"/>
    <mergeCell ref="O8:P8"/>
    <mergeCell ref="Q8:R8"/>
    <mergeCell ref="S8:T8"/>
    <mergeCell ref="A4:AB4"/>
  </mergeCells>
  <printOptions horizontalCentered="1"/>
  <pageMargins left="0.39370078740157483" right="0.39370078740157483" top="0.39370078740157483" bottom="0.39370078740157483" header="0.31496062992125984" footer="0.31496062992125984"/>
  <pageSetup paperSize="5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año 2020_CMF_Guias</vt:lpstr>
      <vt:lpstr>'año 2020_CMF_Guias'!Área_de_impresión</vt:lpstr>
      <vt:lpstr>'año 2020_CMF_Guias'!Títulos_a_imprimir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Alejandro Medina Santoyo</cp:lastModifiedBy>
  <cp:lastPrinted>2019-11-22T01:52:25Z</cp:lastPrinted>
  <dcterms:created xsi:type="dcterms:W3CDTF">2019-05-24T16:51:22Z</dcterms:created>
  <dcterms:modified xsi:type="dcterms:W3CDTF">2019-11-22T19:43:10Z</dcterms:modified>
</cp:coreProperties>
</file>