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gerardo.icaza\Desktop\Consolidada 2020\"/>
    </mc:Choice>
  </mc:AlternateContent>
  <bookViews>
    <workbookView xWindow="0" yWindow="0" windowWidth="24000" windowHeight="9645" tabRatio="705"/>
  </bookViews>
  <sheets>
    <sheet name="año 2020_CMF_Guias" sheetId="8" r:id="rId1"/>
  </sheets>
  <definedNames>
    <definedName name="_xlnm._FilterDatabase" localSheetId="0" hidden="1">'año 2020_CMF_Guias'!$A$9:$AB$45</definedName>
    <definedName name="_xlnm.Print_Area" localSheetId="0">'año 2020_CMF_Guias'!$A$1:$AB$45</definedName>
    <definedName name="_xlnm.Print_Titles" localSheetId="0">'año 2020_CMF_Guias'!$7:$9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8" l="1"/>
  <c r="R11" i="8"/>
  <c r="R12" i="8"/>
  <c r="R13" i="8"/>
  <c r="R14" i="8"/>
  <c r="R15" i="8"/>
  <c r="R16" i="8"/>
  <c r="R17" i="8"/>
  <c r="T18" i="8"/>
  <c r="T19" i="8"/>
  <c r="T20" i="8"/>
  <c r="R21" i="8"/>
  <c r="R22" i="8"/>
  <c r="R23" i="8"/>
  <c r="R24" i="8"/>
  <c r="R25" i="8"/>
  <c r="R26" i="8"/>
  <c r="R28" i="8"/>
  <c r="R29" i="8"/>
  <c r="R30" i="8"/>
  <c r="R31" i="8"/>
  <c r="R36" i="8"/>
  <c r="Z40" i="8"/>
  <c r="V41" i="8"/>
  <c r="V32" i="8"/>
  <c r="V34" i="8"/>
  <c r="V37" i="8"/>
  <c r="V42" i="8"/>
  <c r="T38" i="8"/>
  <c r="Q10" i="8"/>
  <c r="Q11" i="8"/>
  <c r="Q12" i="8"/>
  <c r="Q13" i="8"/>
  <c r="Q14" i="8"/>
  <c r="Q15" i="8"/>
  <c r="Q16" i="8"/>
  <c r="Q17" i="8"/>
  <c r="S18" i="8"/>
  <c r="S19" i="8"/>
  <c r="S20" i="8"/>
  <c r="Q21" i="8"/>
  <c r="Q22" i="8"/>
  <c r="Q23" i="8"/>
  <c r="Q24" i="8"/>
  <c r="Q25" i="8"/>
  <c r="Q26" i="8"/>
  <c r="Q28" i="8"/>
  <c r="Q29" i="8"/>
  <c r="Q30" i="8"/>
  <c r="Q31" i="8"/>
  <c r="Q36" i="8"/>
  <c r="Y40" i="8"/>
  <c r="U41" i="8"/>
  <c r="U32" i="8"/>
  <c r="U34" i="8"/>
  <c r="U37" i="8"/>
  <c r="U42" i="8"/>
  <c r="S38" i="8"/>
  <c r="J38" i="8"/>
  <c r="J40" i="8"/>
  <c r="J41" i="8"/>
  <c r="L32" i="8"/>
  <c r="N34" i="8"/>
  <c r="N37" i="8"/>
  <c r="L42" i="8"/>
  <c r="J36" i="8"/>
  <c r="J17" i="8"/>
  <c r="J18" i="8"/>
  <c r="J19" i="8"/>
  <c r="J20" i="8"/>
  <c r="J21" i="8"/>
  <c r="J22" i="8"/>
  <c r="J23" i="8"/>
  <c r="J24" i="8"/>
  <c r="J25" i="8"/>
  <c r="J26" i="8"/>
  <c r="J10" i="8"/>
  <c r="J11" i="8"/>
  <c r="J12" i="8"/>
  <c r="J13" i="8"/>
  <c r="J14" i="8"/>
  <c r="J15" i="8"/>
  <c r="J16" i="8"/>
  <c r="J27" i="8"/>
  <c r="J28" i="8"/>
  <c r="J29" i="8"/>
  <c r="J30" i="8"/>
  <c r="J31" i="8"/>
  <c r="J33" i="8"/>
  <c r="J35" i="8"/>
  <c r="J43" i="8"/>
  <c r="J39" i="8"/>
  <c r="J44" i="8"/>
  <c r="J45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3" i="8"/>
  <c r="I35" i="8"/>
  <c r="I36" i="8"/>
  <c r="I40" i="8"/>
  <c r="I41" i="8"/>
  <c r="K32" i="8"/>
  <c r="M34" i="8"/>
  <c r="M37" i="8"/>
  <c r="K42" i="8"/>
  <c r="I43" i="8"/>
  <c r="I39" i="8"/>
  <c r="I44" i="8"/>
  <c r="I45" i="8"/>
  <c r="I38" i="8"/>
</calcChain>
</file>

<file path=xl/sharedStrings.xml><?xml version="1.0" encoding="utf-8"?>
<sst xmlns="http://schemas.openxmlformats.org/spreadsheetml/2006/main" count="185" uniqueCount="138">
  <si>
    <t>CLAVE</t>
  </si>
  <si>
    <t>DESCRIPCION</t>
  </si>
  <si>
    <t>No.</t>
  </si>
  <si>
    <t>STATUS</t>
  </si>
  <si>
    <t>ADMINISTRADOR DEL CONTRATO</t>
  </si>
  <si>
    <t>CANTIDAD  2020 MINIMA</t>
  </si>
  <si>
    <t>CANTIDAD  2020 MAXIMA</t>
  </si>
  <si>
    <t>1ra. ENTREGA MAXIMA</t>
  </si>
  <si>
    <t>1ra. ENTREGA MINIMA</t>
  </si>
  <si>
    <t>2da. ENTREGA MINIMA</t>
  </si>
  <si>
    <t>2da. ENTREGA MAXIMA</t>
  </si>
  <si>
    <t>4ta. ENTREGA MINIMA</t>
  </si>
  <si>
    <t>4ta. ENTREGA MAXIMA</t>
  </si>
  <si>
    <t>10ma. ENTREGA MINIMA</t>
  </si>
  <si>
    <t>10ma. ENTREGA MAXIMA</t>
  </si>
  <si>
    <t>DEL 15 AL 26 DE JUNIO</t>
  </si>
  <si>
    <t>DEL 14 AL 25 DE SEPTIEMBRE</t>
  </si>
  <si>
    <t>DEL 16 AL 27 DE NOVIEMBRE</t>
  </si>
  <si>
    <t>DEL 14 AL 23 DE DICIEMBRE</t>
  </si>
  <si>
    <t>INSTITUTO DE SEGURIDAD Y SERVICIOS SOCIALES PARA LOS TRABAJADORES DEL ESTADO</t>
  </si>
  <si>
    <t>CALENDARIO DE ENTREGAS</t>
  </si>
  <si>
    <t>0600660765</t>
  </si>
  <si>
    <t>Desinfectantes. Glutaraldehído al 2%. Con  activador  en  polvo  (color  verde  al activarse) con efectividad de 14 días. Envase de plástico con 4 lts.</t>
  </si>
  <si>
    <t>0600661078</t>
  </si>
  <si>
    <t>Fluoruro de sodio. Barniz de Fluoruro de Sodio al 5% en una concentración de 22600 ppm autopolimerizable en un vehículo de resina modificado. Presentación unidosis o.</t>
  </si>
  <si>
    <t>0601821150</t>
  </si>
  <si>
    <t>Protector Pulpar. Para sellar cavidades dentales. De hidróxido de calcio compuesto autopolimerizable dos pastas semilíquidas base 13 g y catalizador 11 g con bloque de papel para mezclar. Estuche con un juego y aplicador desechable.</t>
  </si>
  <si>
    <t>0601890015</t>
  </si>
  <si>
    <t>Cepillos. Dental para adulto con mango de plástico y cerdas rectas de nylon 6.12 100% virgen o poliéster P.B.T. 100% virgen de puntas redondeadas en 4 hileras cabeza corta consistencia mediana. Pieza.</t>
  </si>
  <si>
    <t>0601890049</t>
  </si>
  <si>
    <t>Cepillos. Para estudio citológico (toma de muestra) del canal endocervical a base de colector celular con cerdas suaves fijadas a un mango aristado. Estéril y desechable. Pieza.</t>
  </si>
  <si>
    <t>0601890106</t>
  </si>
  <si>
    <t>Cepillos. Dental infantil con mango de plástico y cerdas rectas de nylon 6.12 100% virgen o poliéster P.B.T. 100% virgen de puntas redondeadas en 3 hileras cabeza corta consistencia mediana. Pieza.</t>
  </si>
  <si>
    <t>0601890205</t>
  </si>
  <si>
    <t>Cepillos. Para pulido de amalgamas y profilaxis. De cerdas negras en forma de brocha. Para pieza de mano. Pieza.</t>
  </si>
  <si>
    <t>0602190068</t>
  </si>
  <si>
    <t>Colorantes. Reveladores de placas dentobacterianas. Tabletas sin sabor. Envase con 100 piezas.</t>
  </si>
  <si>
    <t>0603080029</t>
  </si>
  <si>
    <t>Dispositivos. Intrauterino. T de cobre 380 A. Anticonceptivo estéril con 380 mm2 de cobre plástico grado médico 77%  y sulfato de  bario USP 23% con filamento largo de 30 cm con tubo insertor tope y émbolo insertor. Pieza.</t>
  </si>
  <si>
    <t>0603080177</t>
  </si>
  <si>
    <t>Condón masculino. De hule látex. Envase con 100 piezas.</t>
  </si>
  <si>
    <t>0603080193</t>
  </si>
  <si>
    <t>Dispositivos. Dispositivo  Intrauterino  T  de  cobre  para  nulíparas estéril  con  380  mm2  de  cobre  enrollado  con  bordes redondos con longitud horizontal de 22.20 a 23.20 mm longitud vertical de 28.0 a 30.0 mm filamento de 20 a 25 cm bastidor con una mezcla del 77 al 85% de plástico grado médico y del 15 al 23% de sulfato de bario con tubo insertor y aplicador montable con tope cervical. Pieza.</t>
  </si>
  <si>
    <t>0603600032</t>
  </si>
  <si>
    <t>Espejo. Vaginal desechable mediano valva superior de 10.7 cm valva inferior de 12.0 cm orificio central de 3.4 cm. Pieza.</t>
  </si>
  <si>
    <t>0605502590</t>
  </si>
  <si>
    <t>Jeringas. De plástico grado médico de 1 ml de capacidad escala graduada en ml con divisiones de 0.1 y subdivisiones de 0.01 ml y aguja de 22 G y 32 mm de longitud estéril y desechable. Pieza.</t>
  </si>
  <si>
    <t>0605502640</t>
  </si>
  <si>
    <t>Jeringas. De   plástico   para   aplicar   DPT   y   toxoide   tetánico capacidad 0.5 ml con dos agujas una calibre 20 x 32 mm para cargar la jeringa con el biológico y otra 22 x 32 mm para  aplicar  la  vacuna  cada  jeringa  con  la  leyenda PROGRAMA DE ATENCIÓN A LA SALUD DEL NIÑO&amp;quot; (según programa vigente). Estéril y desechable. Empaque protector individual y graduación. Caja contenedora con 100 piezas.</t>
  </si>
  <si>
    <t>0605502657</t>
  </si>
  <si>
    <t>Jeringas. De plástico para aplicar BCG y antisarampión capacidad 0.5 ml Con dos agujas una calibre 20 x 32 mm para cargar la jeringa con el biológico y otra 27 x 13 mm para aplicar   la   vacuna   cada   jeringa   con   la   leyenda PROGRAMA DE ATENCIÓN A LA SALUD DEL NIÑO (según programa vigente). Estéril y desechable. Empaque protector individual y graduación. Caja contenedora con 100 piezas.</t>
  </si>
  <si>
    <t>0605502699</t>
  </si>
  <si>
    <t>Jeringas. Jeringa desechable para aplicar vacuna contra Hepatitis B   capacidad   1.0   ml   graduada   en   décimas   de milímetros con dos agujas: Una de calibre 20 x 32 para cargar la jeringa con el biológico y otra de calibre 25 x 16 para aplicar la vacuna con  émbolo  que  permite  la  inutilización  de  la  misma después de su uso. Con la leyenda Vacunación Universal. Caja incinerable con 50 jeringas.</t>
  </si>
  <si>
    <t>0605502707</t>
  </si>
  <si>
    <t>Jeringas. Jeringa  desechable  para  aplicar  0.25  ml  de  vacuna Antiinfluenza; capacidad de 0.5 ml graduada en décimas de ml (0.25 ml) con dos agujas: Una de calibre 20 x 32 mm para cargar la jeringa con el biológico y otra de calibre 23 x 25 mm para aplicar la vacuna; con émbolo que permita la inutilización de la misma después de su uso. Con la leyenda Vacunación Universal. Caja incinerable con 50 ó 100 Piezas.</t>
  </si>
  <si>
    <t>0606210664</t>
  </si>
  <si>
    <t>Protector respiratorio. Protector respiratorio con eficiencia de filtración microbiológica del 95% o mayor protección respiratoria contra partículas menores a 0.1 µ. Resistente a fluidos antiestático hipoalergénico; ajuste nasal moldeable que se adapta a la cara impidiendo el paso del aire. Con bandas o ajuste elástico entorchado a la cabeza. Desechable. Pieza.</t>
  </si>
  <si>
    <t>0607490703</t>
  </si>
  <si>
    <t>Pastas. Para profilaxis dental. Abrasiva. Con abrasivos blandos.  Envase con 200 g.</t>
  </si>
  <si>
    <t>0608110060</t>
  </si>
  <si>
    <t>Hilos. Seda dental sin cera. Envase con rollo de 50 m.</t>
  </si>
  <si>
    <t>0608150058</t>
  </si>
  <si>
    <t>Selladores. De fisuras y fosetas. Envase con 3 ml de bond base. Envase con 3 ml de sellador de fisuras. 2 envases con 3 ml cada uno con bond catalizador. Jeringa con 2 ml de gel grabador. 2 portapinceles. 10 cánulas. 1 block de mezcla. 5 pozos de mezcla. 30 pinceles. 1 instructivo. Estuche.</t>
  </si>
  <si>
    <t>0800180101</t>
  </si>
  <si>
    <t>Fijador Fijador hidrosoluble para citología exfoliativa en aerosol. Envase con 250 g. TA.</t>
  </si>
  <si>
    <t>0800741977</t>
  </si>
  <si>
    <t>Sustancias Biológicas Tuberculina PPD. Derivado proteico purificado RT 23 para intradermoreacción. Contiene cinco unidades de tuberculina en cada décima de mililitro RTC. Frasco ámpula de 1 ml con 10 dosis.</t>
  </si>
  <si>
    <t>0806102398</t>
  </si>
  <si>
    <t>Medios de Transporte. Medio de transporte Cary y Blair. Tubos preparados con hisopo. Pieza. RTC</t>
  </si>
  <si>
    <t>0807290051</t>
  </si>
  <si>
    <t>Portaobjetos. De vidrio rectangulares de grosor uniforme de 75 x 25 x 0.8 a 1.1 mm:  Con esquinas y un extremo esmerilado. Caja con 50 piezas.</t>
  </si>
  <si>
    <t>0808550164</t>
  </si>
  <si>
    <t>Pomaderas Pomadera de polietileno de alta densidad (60003) natural. Con tapón tipo rosca. Cierre hermético. Envase tarro de 60 ml. Pieza.</t>
  </si>
  <si>
    <t>0808892533</t>
  </si>
  <si>
    <t>Tiras Reactivas Tira Reactiva. Para determinación de glucosa en sangre capilar con límite de medición en glucómetro hasta 500 o 600 mg/dl. Con membrana hidrofílica impregnada con activante químico: glucosa oxidasa con reductor e indicador o glucosa deshidrogenasa. Para la determinación de glucosa. Envase con 25 50 o 100 tiras. TATC.</t>
  </si>
  <si>
    <t>0800741969</t>
  </si>
  <si>
    <t>REACTIVOS COMPLETOS PARA LA CUANTIFICACION DE ACIDOS NUCLEICOS DE LOS SIGUIENTES MICROORGANISMOS: VIRUS DE INMUNODEFICIENCIA HUMANA, DE LA HEPATITIS B, HEPATITIS C, VIRUS DEL PAPILOMA HUMANO CITOMEGALOVIRUS, CHLAMYDIA TRACHOMATIS Y MYCOBACTERIUM TUBERCULOSIS. EQUIPO PARA 100 PRUEBAS RTC</t>
  </si>
  <si>
    <t>0805740016</t>
  </si>
  <si>
    <t>LANCETA METALICA, INTEGRADA A UN CUERPO DE PLASTICO, CALIBRE 30 G. Y PUNTA DE 3.25 mm, CON PROTECCION INDIVIDUAL. USO MANUAL O ADAPTABLE A DISPARADOR AUTOMATICO. CAJA CON 100 PIEZAS.</t>
  </si>
  <si>
    <t>0807834775</t>
  </si>
  <si>
    <t>REACTIVOS Y JUEGOS DE REACTIVOS PARA PRUEBAS ESPECIFICAS. REACTIVOS PARA LA DETERMINACION CUANTITATIVA DE HEMOGLOBINA GLICOSILADA POR ELECTROFORESIS. ESTABILIDAD MINIMA DE 7 DIAS UNA VEZ ABIERTO. PARA 80 PRUEBAS. RTC.</t>
  </si>
  <si>
    <t>5001940001</t>
  </si>
  <si>
    <t>PRUEBA RAPIDA INMUNOCROMATOGRAFICA PARA DETECCION DEL ANTIGENO PROSTATICO (PSA) EN SANGRE Y SUERO TOTAL TIPO CUALITATIVA O SEMICUANTITATIVA. ENVASE CON 20 PRUEBAS/CARTUCHO SELLADAS INDIVIDUALMENTE EN SOBRE DE ALUMINIO.</t>
  </si>
  <si>
    <t>5002510001</t>
  </si>
  <si>
    <t>HISOPOS DE RAYON CON MANGO DE ALUMINIO DE 15 CM DE LARGO. ESTERILES. ENVOLTURA INDIVIDUAL.</t>
  </si>
  <si>
    <t>0807848023</t>
  </si>
  <si>
    <t>INMUNOENSAYO DE IFN- v EN SANGRE TOTAL PARA MEDIR LA REACCION A LOS ANTIGENOS PEPTIDICOS ESAT-6 Y CFP-10 VINCULADOS A LA INFECCION POR MYCOBACTERIUM TUBERCULOSIS. KIT ELISA CON 2 PLACAS 2 TIRAS DE MICROPLACAS (12X8 POZOS) 1 ESTANDAR IFN-v 1 DILUYENTE 1 CONJUGADO 100X CONCENTRADO 1 BUFFER DE LAVADO 20X CONCENTRADO 1 SOLUCIÓN ENZIMATICA DE SUSTRATO 1 SOLUCION ENZIMATICA DE PARO KIT CON TUBOS DE RECOLECCION DE SANGRE 50X TUBO TB1 50X TUBO TB2 50X TUBO NIL 50 TUBO MITOGENO. KIT PARA 50 PRUEBAS</t>
  </si>
  <si>
    <t>5004160001</t>
  </si>
  <si>
    <t>HISOPO ESTERIL CON MANGO DE PLASTICO, CON PUNTA DE DACRON O RAYON</t>
  </si>
  <si>
    <t>5004170001</t>
  </si>
  <si>
    <t>MEDIO DE TRANSPORTE VIRAL UNIVERSAL. TUBO CON 3.0 ml CONSTA DE SOLUCION SALINA EQUILIBRADA DE HANKS, COMPLEMENTADA CON ALBUMINA BOVINA, CISTEINA, GELATINA, SACAROSA Y ACIDO GLUTAMICO. PH TAMPONADO E INDICADOR ROJO DE FENOL, PARA LA INHIBICION DE BACTERIAS Y HONGOS, CONTIENE: VANCOMICINA, ANFOTERICINA B Y COLISTINA</t>
  </si>
  <si>
    <t>0807848007</t>
  </si>
  <si>
    <t>REACTIVO PARA LA DETERMINACIÓN CROMATOGRÁFICA, CUALITATIVA DE ANTICUERPOS CONTRA VIH TIPO 1 Y 2 Y TREPONEMA PALLIDUM. CADA SOBRE CONTIENE: CARTUCHO DE PRUEBA. UN BULBO DE PLÁSTICO CON REGULADOR DE CORRIMIENTO.  UN BULBO DE PLÁSTICO VACÍO (PIPETA PARA TOMA DE MUESTRA). UNA LANCETA RETRÁCTIL CON 3 NIVELES DE PUNCIÓN. CAJA CON 25 SOBRES.</t>
  </si>
  <si>
    <t>060.066.0765</t>
  </si>
  <si>
    <t>060.066.1078</t>
  </si>
  <si>
    <t>060.182.1150</t>
  </si>
  <si>
    <t>060.189.0015</t>
  </si>
  <si>
    <t>060.189.0049</t>
  </si>
  <si>
    <t>060.189.0106</t>
  </si>
  <si>
    <t>060.189.0205</t>
  </si>
  <si>
    <t>060.219.0068</t>
  </si>
  <si>
    <t>060.308.0029</t>
  </si>
  <si>
    <t>060.308.0177</t>
  </si>
  <si>
    <t>060.308.0193</t>
  </si>
  <si>
    <t>060.360.0032</t>
  </si>
  <si>
    <t>060.550.2590</t>
  </si>
  <si>
    <t>060.550.2640</t>
  </si>
  <si>
    <t>0605.502.657</t>
  </si>
  <si>
    <t>060.550.2699</t>
  </si>
  <si>
    <t>060.550.2707</t>
  </si>
  <si>
    <t>060.621.0664</t>
  </si>
  <si>
    <t>060.749.0703</t>
  </si>
  <si>
    <t>060.811.0060</t>
  </si>
  <si>
    <t>060.815.0058</t>
  </si>
  <si>
    <t>080.018.0101</t>
  </si>
  <si>
    <t>080.074.1977</t>
  </si>
  <si>
    <t>080.610.2398</t>
  </si>
  <si>
    <t>080.729.0051</t>
  </si>
  <si>
    <t>080.855.0164</t>
  </si>
  <si>
    <t>080.889.2533</t>
  </si>
  <si>
    <t>080.074.1969</t>
  </si>
  <si>
    <t>080.574.0016</t>
  </si>
  <si>
    <t>080.783.4775</t>
  </si>
  <si>
    <t>500.194.0001</t>
  </si>
  <si>
    <t>500.251.0001</t>
  </si>
  <si>
    <t>080.784.8023</t>
  </si>
  <si>
    <t>500.416.0001</t>
  </si>
  <si>
    <t>500.417.0001</t>
  </si>
  <si>
    <t>080.784.8007</t>
  </si>
  <si>
    <t>Subdirección de Prevención y Protección a la Salud</t>
  </si>
  <si>
    <t>DEL 16 AL 27 DE MARZO</t>
  </si>
  <si>
    <t>DEL 13 AL 24 DE ABRIL</t>
  </si>
  <si>
    <t>DEL 18 AL 29 DE MAYO</t>
  </si>
  <si>
    <t>DEL 20 AL 31 DE JULIO</t>
  </si>
  <si>
    <t>DEL 17 AL 28 DE AGOSTO</t>
  </si>
  <si>
    <t>DEL 19 AL 30 DE OCTUBRE</t>
  </si>
  <si>
    <t>DIRECCIÓN NORMATIVA DE SALUD</t>
  </si>
  <si>
    <t>SUBDIRECCIÓN DE PREVENCIÓN Y PROTECCIÓN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</si>
</sst>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9999FF"/>
      <color rgb="FF66FFFF"/>
      <color rgb="FF66FF66"/>
      <color rgb="FFFFFF99"/>
      <color rgb="FFFFCC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476250</xdr:colOff>
      <xdr:row>3</xdr:row>
      <xdr:rowOff>152400</xdr:rowOff>
    </xdr:to>
    <xdr:pic>
      <xdr:nvPicPr>
        <xdr:cNvPr id="2" name="Imagen 1" descr="ADATA HV100:Manual 4T:Hoja membretada carta:SECRETARÍA_membretada_CARTA_EZ_CC_SEMARNAT_membretada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2" t="5872" r="52327" b="88351"/>
        <a:stretch/>
      </xdr:blipFill>
      <xdr:spPr bwMode="auto">
        <a:xfrm>
          <a:off x="0" y="0"/>
          <a:ext cx="2878207" cy="70733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5"/>
  <sheetViews>
    <sheetView tabSelected="1" zoomScale="115" zoomScaleNormal="115" workbookViewId="0">
      <pane ySplit="9" topLeftCell="A13" activePane="bottomLeft" state="frozen"/>
      <selection pane="bottomLeft" activeCell="D17" sqref="D17"/>
    </sheetView>
  </sheetViews>
  <sheetFormatPr baseColWidth="10" defaultRowHeight="13.7" customHeight="1" x14ac:dyDescent="0.25"/>
  <cols>
    <col min="1" max="1" width="6.28515625" style="12" customWidth="1"/>
    <col min="2" max="2" width="14.7109375" style="13" customWidth="1"/>
    <col min="3" max="3" width="15" style="14" customWidth="1"/>
    <col min="4" max="4" width="47.28515625" style="13" customWidth="1"/>
    <col min="5" max="6" width="19" style="13" customWidth="1"/>
    <col min="7" max="7" width="19.7109375" style="12" customWidth="1"/>
    <col min="8" max="8" width="25" style="13" customWidth="1"/>
    <col min="9" max="14" width="12.5703125" style="13" customWidth="1"/>
    <col min="15" max="16" width="12.5703125" style="13" hidden="1" customWidth="1"/>
    <col min="17" max="26" width="12.5703125" style="13" customWidth="1"/>
    <col min="27" max="28" width="14.5703125" style="13" customWidth="1"/>
    <col min="29" max="29" width="12.5703125" style="13" customWidth="1"/>
    <col min="30" max="16384" width="11.42578125" style="13"/>
  </cols>
  <sheetData>
    <row r="2" spans="1:28" s="16" customFormat="1" ht="15" x14ac:dyDescent="0.2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s="16" customFormat="1" ht="15" x14ac:dyDescent="0.25">
      <c r="A3" s="26" t="s">
        <v>136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s="16" customFormat="1" ht="15" x14ac:dyDescent="0.25">
      <c r="A4" s="26" t="s">
        <v>137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16" customFormat="1" ht="15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28" s="16" customFormat="1" ht="28.5" customHeight="1" x14ac:dyDescent="0.25">
      <c r="A6" s="27" t="s">
        <v>20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s="16" customFormat="1" ht="15" x14ac:dyDescent="0.25">
      <c r="A7" s="17"/>
      <c r="B7" s="17"/>
      <c r="C7" s="17"/>
      <c r="D7" s="17"/>
      <c r="E7" s="17"/>
      <c r="F7" s="17"/>
      <c r="G7" s="17"/>
      <c r="H7" s="17"/>
      <c r="I7" s="17"/>
    </row>
    <row r="8" spans="1:28" ht="18.75" customHeight="1" x14ac:dyDescent="0.25">
      <c r="I8" s="28" t="s">
        <v>130</v>
      </c>
      <c r="J8" s="29"/>
      <c r="K8" s="28" t="s">
        <v>131</v>
      </c>
      <c r="L8" s="29"/>
      <c r="M8" s="28" t="s">
        <v>132</v>
      </c>
      <c r="N8" s="29"/>
      <c r="O8" s="28" t="s">
        <v>15</v>
      </c>
      <c r="P8" s="29"/>
      <c r="Q8" s="28" t="s">
        <v>133</v>
      </c>
      <c r="R8" s="29"/>
      <c r="S8" s="28" t="s">
        <v>134</v>
      </c>
      <c r="T8" s="29"/>
      <c r="U8" s="28" t="s">
        <v>16</v>
      </c>
      <c r="V8" s="29"/>
      <c r="W8" s="28" t="s">
        <v>135</v>
      </c>
      <c r="X8" s="29"/>
      <c r="Y8" s="28" t="s">
        <v>17</v>
      </c>
      <c r="Z8" s="29"/>
      <c r="AA8" s="28" t="s">
        <v>18</v>
      </c>
      <c r="AB8" s="29"/>
    </row>
    <row r="9" spans="1:28" ht="33" customHeight="1" x14ac:dyDescent="0.25">
      <c r="A9" s="1" t="s">
        <v>2</v>
      </c>
      <c r="B9" s="1" t="s">
        <v>0</v>
      </c>
      <c r="C9" s="1"/>
      <c r="D9" s="2" t="s">
        <v>1</v>
      </c>
      <c r="E9" s="2" t="s">
        <v>5</v>
      </c>
      <c r="F9" s="2" t="s">
        <v>6</v>
      </c>
      <c r="G9" s="3" t="s">
        <v>3</v>
      </c>
      <c r="H9" s="3" t="s">
        <v>4</v>
      </c>
      <c r="I9" s="15" t="s">
        <v>8</v>
      </c>
      <c r="J9" s="15" t="s">
        <v>7</v>
      </c>
      <c r="K9" s="4" t="s">
        <v>8</v>
      </c>
      <c r="L9" s="4" t="s">
        <v>7</v>
      </c>
      <c r="M9" s="5" t="s">
        <v>8</v>
      </c>
      <c r="N9" s="5" t="s">
        <v>7</v>
      </c>
      <c r="O9" s="7" t="s">
        <v>11</v>
      </c>
      <c r="P9" s="7" t="s">
        <v>12</v>
      </c>
      <c r="Q9" s="8" t="s">
        <v>9</v>
      </c>
      <c r="R9" s="8" t="s">
        <v>10</v>
      </c>
      <c r="S9" s="9" t="s">
        <v>9</v>
      </c>
      <c r="T9" s="9" t="s">
        <v>10</v>
      </c>
      <c r="U9" s="6" t="s">
        <v>9</v>
      </c>
      <c r="V9" s="6" t="s">
        <v>10</v>
      </c>
      <c r="W9" s="7" t="s">
        <v>9</v>
      </c>
      <c r="X9" s="7" t="s">
        <v>10</v>
      </c>
      <c r="Y9" s="10" t="s">
        <v>9</v>
      </c>
      <c r="Z9" s="10" t="s">
        <v>10</v>
      </c>
      <c r="AA9" s="11" t="s">
        <v>13</v>
      </c>
      <c r="AB9" s="11" t="s">
        <v>14</v>
      </c>
    </row>
    <row r="10" spans="1:28" s="24" customFormat="1" ht="13.7" customHeight="1" x14ac:dyDescent="0.25">
      <c r="A10" s="18">
        <v>60</v>
      </c>
      <c r="B10" s="18" t="s">
        <v>93</v>
      </c>
      <c r="C10" s="19" t="s">
        <v>21</v>
      </c>
      <c r="D10" s="20" t="s">
        <v>22</v>
      </c>
      <c r="E10" s="21">
        <v>480</v>
      </c>
      <c r="F10" s="21">
        <v>1200</v>
      </c>
      <c r="G10" s="18"/>
      <c r="H10" s="22" t="s">
        <v>129</v>
      </c>
      <c r="I10" s="23">
        <f>F10*0.4</f>
        <v>480</v>
      </c>
      <c r="J10" s="23">
        <f>F10*0.6</f>
        <v>720</v>
      </c>
      <c r="K10" s="23"/>
      <c r="L10" s="23"/>
      <c r="M10" s="23"/>
      <c r="N10" s="23"/>
      <c r="O10" s="23"/>
      <c r="P10" s="23"/>
      <c r="Q10" s="23">
        <f>F10*0.1</f>
        <v>120</v>
      </c>
      <c r="R10" s="23">
        <f>F10*0.6</f>
        <v>720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s="24" customFormat="1" ht="13.7" customHeight="1" x14ac:dyDescent="0.25">
      <c r="A11" s="18">
        <v>61</v>
      </c>
      <c r="B11" s="18" t="s">
        <v>94</v>
      </c>
      <c r="C11" s="19" t="s">
        <v>23</v>
      </c>
      <c r="D11" s="20" t="s">
        <v>24</v>
      </c>
      <c r="E11" s="21">
        <v>80000</v>
      </c>
      <c r="F11" s="21">
        <v>200000</v>
      </c>
      <c r="G11" s="18"/>
      <c r="H11" s="22" t="s">
        <v>129</v>
      </c>
      <c r="I11" s="23">
        <f>F11*0.4</f>
        <v>80000</v>
      </c>
      <c r="J11" s="23">
        <f>F11*0.6</f>
        <v>120000</v>
      </c>
      <c r="K11" s="23"/>
      <c r="L11" s="23"/>
      <c r="M11" s="23"/>
      <c r="N11" s="23"/>
      <c r="O11" s="23"/>
      <c r="P11" s="23"/>
      <c r="Q11" s="23">
        <f>F11*0.1</f>
        <v>20000</v>
      </c>
      <c r="R11" s="23">
        <f>F11*0.6</f>
        <v>120000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s="24" customFormat="1" ht="13.7" customHeight="1" x14ac:dyDescent="0.25">
      <c r="A12" s="18">
        <v>62</v>
      </c>
      <c r="B12" s="18" t="s">
        <v>95</v>
      </c>
      <c r="C12" s="19" t="s">
        <v>25</v>
      </c>
      <c r="D12" s="20" t="s">
        <v>26</v>
      </c>
      <c r="E12" s="21">
        <v>400</v>
      </c>
      <c r="F12" s="21">
        <v>1000</v>
      </c>
      <c r="G12" s="18"/>
      <c r="H12" s="22" t="s">
        <v>129</v>
      </c>
      <c r="I12" s="23">
        <f>F12*0.4</f>
        <v>400</v>
      </c>
      <c r="J12" s="23">
        <f>F12*0.6</f>
        <v>600</v>
      </c>
      <c r="K12" s="23"/>
      <c r="L12" s="23"/>
      <c r="M12" s="23"/>
      <c r="N12" s="23"/>
      <c r="O12" s="23"/>
      <c r="P12" s="23"/>
      <c r="Q12" s="23">
        <f>F12*0.1</f>
        <v>100</v>
      </c>
      <c r="R12" s="23">
        <f>F12*0.6</f>
        <v>600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s="24" customFormat="1" ht="13.7" customHeight="1" x14ac:dyDescent="0.25">
      <c r="A13" s="18">
        <v>63</v>
      </c>
      <c r="B13" s="18" t="s">
        <v>96</v>
      </c>
      <c r="C13" s="19" t="s">
        <v>27</v>
      </c>
      <c r="D13" s="20" t="s">
        <v>28</v>
      </c>
      <c r="E13" s="21">
        <v>600000</v>
      </c>
      <c r="F13" s="21">
        <v>1500000</v>
      </c>
      <c r="G13" s="18"/>
      <c r="H13" s="22" t="s">
        <v>129</v>
      </c>
      <c r="I13" s="23">
        <f>F13*0.4</f>
        <v>600000</v>
      </c>
      <c r="J13" s="23">
        <f>F13*0.6</f>
        <v>900000</v>
      </c>
      <c r="K13" s="23"/>
      <c r="L13" s="23"/>
      <c r="M13" s="23"/>
      <c r="N13" s="23"/>
      <c r="O13" s="23"/>
      <c r="P13" s="23"/>
      <c r="Q13" s="23">
        <f>F13*0.1</f>
        <v>150000</v>
      </c>
      <c r="R13" s="23">
        <f>F13*0.6</f>
        <v>900000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s="24" customFormat="1" ht="13.7" customHeight="1" x14ac:dyDescent="0.25">
      <c r="A14" s="18">
        <v>64</v>
      </c>
      <c r="B14" s="18" t="s">
        <v>97</v>
      </c>
      <c r="C14" s="19" t="s">
        <v>29</v>
      </c>
      <c r="D14" s="20" t="s">
        <v>30</v>
      </c>
      <c r="E14" s="21">
        <v>160000</v>
      </c>
      <c r="F14" s="21">
        <v>400000</v>
      </c>
      <c r="G14" s="18"/>
      <c r="H14" s="22" t="s">
        <v>129</v>
      </c>
      <c r="I14" s="23">
        <f>F14*0.4</f>
        <v>160000</v>
      </c>
      <c r="J14" s="23">
        <f>F14*0.6</f>
        <v>240000</v>
      </c>
      <c r="K14" s="23"/>
      <c r="L14" s="23"/>
      <c r="M14" s="23"/>
      <c r="N14" s="23"/>
      <c r="O14" s="23"/>
      <c r="P14" s="23"/>
      <c r="Q14" s="23">
        <f>F14*0.1</f>
        <v>40000</v>
      </c>
      <c r="R14" s="23">
        <f>F14*0.6</f>
        <v>240000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s="24" customFormat="1" ht="13.7" customHeight="1" x14ac:dyDescent="0.25">
      <c r="A15" s="18">
        <v>65</v>
      </c>
      <c r="B15" s="18" t="s">
        <v>98</v>
      </c>
      <c r="C15" s="19" t="s">
        <v>31</v>
      </c>
      <c r="D15" s="20" t="s">
        <v>32</v>
      </c>
      <c r="E15" s="21">
        <v>400000</v>
      </c>
      <c r="F15" s="21">
        <v>1000000</v>
      </c>
      <c r="G15" s="18"/>
      <c r="H15" s="22" t="s">
        <v>129</v>
      </c>
      <c r="I15" s="23">
        <f>F15*0.4</f>
        <v>400000</v>
      </c>
      <c r="J15" s="23">
        <f>F15*0.6</f>
        <v>600000</v>
      </c>
      <c r="K15" s="23"/>
      <c r="L15" s="23"/>
      <c r="M15" s="23"/>
      <c r="N15" s="23"/>
      <c r="O15" s="23"/>
      <c r="P15" s="23"/>
      <c r="Q15" s="23">
        <f>F15*0.1</f>
        <v>100000</v>
      </c>
      <c r="R15" s="23">
        <f>F15*0.6</f>
        <v>600000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s="24" customFormat="1" ht="13.7" customHeight="1" x14ac:dyDescent="0.25">
      <c r="A16" s="18">
        <v>66</v>
      </c>
      <c r="B16" s="18" t="s">
        <v>99</v>
      </c>
      <c r="C16" s="19" t="s">
        <v>33</v>
      </c>
      <c r="D16" s="20" t="s">
        <v>34</v>
      </c>
      <c r="E16" s="21">
        <v>52000</v>
      </c>
      <c r="F16" s="21">
        <v>130000</v>
      </c>
      <c r="G16" s="18"/>
      <c r="H16" s="22" t="s">
        <v>129</v>
      </c>
      <c r="I16" s="23">
        <f>F16*0.4</f>
        <v>52000</v>
      </c>
      <c r="J16" s="23">
        <f>F16*0.6</f>
        <v>78000</v>
      </c>
      <c r="K16" s="23"/>
      <c r="L16" s="23"/>
      <c r="M16" s="23"/>
      <c r="N16" s="23"/>
      <c r="O16" s="23"/>
      <c r="P16" s="23"/>
      <c r="Q16" s="23">
        <f>F16*0.1</f>
        <v>13000</v>
      </c>
      <c r="R16" s="23">
        <f>F16*0.6</f>
        <v>78000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s="24" customFormat="1" ht="13.7" customHeight="1" x14ac:dyDescent="0.25">
      <c r="A17" s="18">
        <v>67</v>
      </c>
      <c r="B17" s="18" t="s">
        <v>100</v>
      </c>
      <c r="C17" s="19" t="s">
        <v>35</v>
      </c>
      <c r="D17" s="20" t="s">
        <v>36</v>
      </c>
      <c r="E17" s="21">
        <v>6200</v>
      </c>
      <c r="F17" s="21">
        <v>15500</v>
      </c>
      <c r="G17" s="18"/>
      <c r="H17" s="22" t="s">
        <v>129</v>
      </c>
      <c r="I17" s="23">
        <f>F17*0.4</f>
        <v>6200</v>
      </c>
      <c r="J17" s="23">
        <f>F17*0.6</f>
        <v>9300</v>
      </c>
      <c r="K17" s="23"/>
      <c r="L17" s="23"/>
      <c r="M17" s="23"/>
      <c r="N17" s="23"/>
      <c r="O17" s="23"/>
      <c r="P17" s="23"/>
      <c r="Q17" s="23">
        <f>F17*0.1</f>
        <v>1550</v>
      </c>
      <c r="R17" s="23">
        <f>F17*0.6</f>
        <v>9300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s="24" customFormat="1" ht="13.7" customHeight="1" x14ac:dyDescent="0.25">
      <c r="A18" s="18">
        <v>68</v>
      </c>
      <c r="B18" s="18" t="s">
        <v>101</v>
      </c>
      <c r="C18" s="19" t="s">
        <v>37</v>
      </c>
      <c r="D18" s="20" t="s">
        <v>38</v>
      </c>
      <c r="E18" s="21">
        <v>2000</v>
      </c>
      <c r="F18" s="21">
        <v>5000</v>
      </c>
      <c r="G18" s="18"/>
      <c r="H18" s="22" t="s">
        <v>129</v>
      </c>
      <c r="I18" s="23">
        <f>F18*0.4</f>
        <v>2000</v>
      </c>
      <c r="J18" s="23">
        <f>F18*0.6</f>
        <v>3000</v>
      </c>
      <c r="K18" s="23"/>
      <c r="L18" s="23"/>
      <c r="M18" s="23"/>
      <c r="N18" s="23"/>
      <c r="O18" s="23"/>
      <c r="P18" s="23"/>
      <c r="S18" s="23">
        <f>F18*0.1</f>
        <v>500</v>
      </c>
      <c r="T18" s="23">
        <f>F18*0.6</f>
        <v>3000</v>
      </c>
      <c r="U18" s="23"/>
      <c r="V18" s="23"/>
      <c r="W18" s="23"/>
      <c r="X18" s="23"/>
      <c r="Y18" s="23"/>
      <c r="Z18" s="23"/>
      <c r="AA18" s="23"/>
      <c r="AB18" s="23"/>
    </row>
    <row r="19" spans="1:28" s="24" customFormat="1" ht="13.7" customHeight="1" x14ac:dyDescent="0.25">
      <c r="A19" s="18">
        <v>69</v>
      </c>
      <c r="B19" s="18" t="s">
        <v>102</v>
      </c>
      <c r="C19" s="19" t="s">
        <v>39</v>
      </c>
      <c r="D19" s="20" t="s">
        <v>40</v>
      </c>
      <c r="E19" s="21">
        <v>18000</v>
      </c>
      <c r="F19" s="21">
        <v>45000</v>
      </c>
      <c r="G19" s="18"/>
      <c r="H19" s="22" t="s">
        <v>129</v>
      </c>
      <c r="I19" s="23">
        <f>F19*0.4</f>
        <v>18000</v>
      </c>
      <c r="J19" s="23">
        <f>F19*0.6</f>
        <v>27000</v>
      </c>
      <c r="K19" s="23"/>
      <c r="L19" s="23"/>
      <c r="M19" s="23"/>
      <c r="N19" s="23"/>
      <c r="O19" s="23"/>
      <c r="P19" s="23"/>
      <c r="S19" s="23">
        <f>F19*0.1</f>
        <v>4500</v>
      </c>
      <c r="T19" s="23">
        <f>F19*0.6</f>
        <v>27000</v>
      </c>
      <c r="U19" s="23"/>
      <c r="V19" s="23"/>
      <c r="W19" s="23"/>
      <c r="X19" s="23"/>
      <c r="Y19" s="23"/>
      <c r="Z19" s="23"/>
      <c r="AA19" s="23"/>
      <c r="AB19" s="23"/>
    </row>
    <row r="20" spans="1:28" s="24" customFormat="1" ht="13.7" customHeight="1" x14ac:dyDescent="0.25">
      <c r="A20" s="18">
        <v>70</v>
      </c>
      <c r="B20" s="18" t="s">
        <v>103</v>
      </c>
      <c r="C20" s="19" t="s">
        <v>41</v>
      </c>
      <c r="D20" s="20" t="s">
        <v>42</v>
      </c>
      <c r="E20" s="21">
        <v>1000</v>
      </c>
      <c r="F20" s="21">
        <v>2500</v>
      </c>
      <c r="G20" s="18"/>
      <c r="H20" s="22" t="s">
        <v>129</v>
      </c>
      <c r="I20" s="23">
        <f>F20*0.4</f>
        <v>1000</v>
      </c>
      <c r="J20" s="23">
        <f>F20*0.6</f>
        <v>1500</v>
      </c>
      <c r="K20" s="23"/>
      <c r="L20" s="23"/>
      <c r="M20" s="23"/>
      <c r="N20" s="23"/>
      <c r="O20" s="23"/>
      <c r="P20" s="23"/>
      <c r="S20" s="23">
        <f>F20*0.1</f>
        <v>250</v>
      </c>
      <c r="T20" s="23">
        <f>F20*0.6</f>
        <v>1500</v>
      </c>
      <c r="U20" s="23"/>
      <c r="V20" s="23"/>
      <c r="W20" s="23"/>
      <c r="X20" s="23"/>
      <c r="Y20" s="23"/>
      <c r="Z20" s="23"/>
      <c r="AA20" s="23"/>
      <c r="AB20" s="23"/>
    </row>
    <row r="21" spans="1:28" s="24" customFormat="1" ht="13.7" customHeight="1" x14ac:dyDescent="0.25">
      <c r="A21" s="18">
        <v>71</v>
      </c>
      <c r="B21" s="18" t="s">
        <v>104</v>
      </c>
      <c r="C21" s="19" t="s">
        <v>43</v>
      </c>
      <c r="D21" s="20" t="s">
        <v>44</v>
      </c>
      <c r="E21" s="21">
        <v>180000</v>
      </c>
      <c r="F21" s="21">
        <v>450000</v>
      </c>
      <c r="G21" s="18"/>
      <c r="H21" s="22" t="s">
        <v>129</v>
      </c>
      <c r="I21" s="23">
        <f>F21*0.4</f>
        <v>180000</v>
      </c>
      <c r="J21" s="23">
        <f>F21*0.6</f>
        <v>270000</v>
      </c>
      <c r="K21" s="23"/>
      <c r="L21" s="23"/>
      <c r="M21" s="23"/>
      <c r="N21" s="23"/>
      <c r="O21" s="23"/>
      <c r="P21" s="23"/>
      <c r="Q21" s="23">
        <f>F21*0.1</f>
        <v>45000</v>
      </c>
      <c r="R21" s="23">
        <f>F21*0.6</f>
        <v>270000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1:28" s="24" customFormat="1" ht="13.7" customHeight="1" x14ac:dyDescent="0.25">
      <c r="A22" s="18">
        <v>72</v>
      </c>
      <c r="B22" s="18" t="s">
        <v>105</v>
      </c>
      <c r="C22" s="19" t="s">
        <v>45</v>
      </c>
      <c r="D22" s="20" t="s">
        <v>46</v>
      </c>
      <c r="E22" s="21">
        <v>120000</v>
      </c>
      <c r="F22" s="21">
        <v>300000</v>
      </c>
      <c r="G22" s="18"/>
      <c r="H22" s="22" t="s">
        <v>129</v>
      </c>
      <c r="I22" s="23">
        <f>F22*0.4</f>
        <v>120000</v>
      </c>
      <c r="J22" s="23">
        <f>F22*0.6</f>
        <v>180000</v>
      </c>
      <c r="K22" s="23"/>
      <c r="L22" s="23"/>
      <c r="M22" s="23"/>
      <c r="N22" s="23"/>
      <c r="O22" s="23"/>
      <c r="P22" s="23"/>
      <c r="Q22" s="23">
        <f>F22*0.1</f>
        <v>30000</v>
      </c>
      <c r="R22" s="23">
        <f>F22*0.6</f>
        <v>180000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s="24" customFormat="1" ht="13.7" customHeight="1" x14ac:dyDescent="0.25">
      <c r="A23" s="18">
        <v>73</v>
      </c>
      <c r="B23" s="18" t="s">
        <v>106</v>
      </c>
      <c r="C23" s="19" t="s">
        <v>47</v>
      </c>
      <c r="D23" s="20" t="s">
        <v>48</v>
      </c>
      <c r="E23" s="21">
        <v>6000</v>
      </c>
      <c r="F23" s="21">
        <v>15000</v>
      </c>
      <c r="G23" s="18"/>
      <c r="H23" s="22" t="s">
        <v>129</v>
      </c>
      <c r="I23" s="23">
        <f>F23*0.4</f>
        <v>6000</v>
      </c>
      <c r="J23" s="23">
        <f>F23*0.6</f>
        <v>9000</v>
      </c>
      <c r="K23" s="23"/>
      <c r="L23" s="23"/>
      <c r="M23" s="23"/>
      <c r="N23" s="23"/>
      <c r="O23" s="23"/>
      <c r="P23" s="23"/>
      <c r="Q23" s="23">
        <f>F23*0.1</f>
        <v>1500</v>
      </c>
      <c r="R23" s="23">
        <f>F23*0.6</f>
        <v>9000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s="24" customFormat="1" ht="13.7" customHeight="1" x14ac:dyDescent="0.25">
      <c r="A24" s="18">
        <v>74</v>
      </c>
      <c r="B24" s="18" t="s">
        <v>107</v>
      </c>
      <c r="C24" s="19" t="s">
        <v>49</v>
      </c>
      <c r="D24" s="20" t="s">
        <v>50</v>
      </c>
      <c r="E24" s="21">
        <v>3200</v>
      </c>
      <c r="F24" s="21">
        <v>8000</v>
      </c>
      <c r="G24" s="18"/>
      <c r="H24" s="22" t="s">
        <v>129</v>
      </c>
      <c r="I24" s="23">
        <f>F24*0.4</f>
        <v>3200</v>
      </c>
      <c r="J24" s="23">
        <f>F24*0.6</f>
        <v>4800</v>
      </c>
      <c r="K24" s="23"/>
      <c r="L24" s="23"/>
      <c r="M24" s="23"/>
      <c r="N24" s="23"/>
      <c r="O24" s="23"/>
      <c r="P24" s="23"/>
      <c r="Q24" s="23">
        <f>F24*0.1</f>
        <v>800</v>
      </c>
      <c r="R24" s="23">
        <f>F24*0.6</f>
        <v>4800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s="24" customFormat="1" ht="13.7" customHeight="1" x14ac:dyDescent="0.25">
      <c r="A25" s="18">
        <v>75</v>
      </c>
      <c r="B25" s="18" t="s">
        <v>108</v>
      </c>
      <c r="C25" s="19" t="s">
        <v>51</v>
      </c>
      <c r="D25" s="20" t="s">
        <v>52</v>
      </c>
      <c r="E25" s="21">
        <v>2800</v>
      </c>
      <c r="F25" s="21">
        <v>7000</v>
      </c>
      <c r="G25" s="18"/>
      <c r="H25" s="22" t="s">
        <v>129</v>
      </c>
      <c r="I25" s="23">
        <f>F25*0.4</f>
        <v>2800</v>
      </c>
      <c r="J25" s="23">
        <f>F25*0.6</f>
        <v>4200</v>
      </c>
      <c r="K25" s="23"/>
      <c r="L25" s="23"/>
      <c r="M25" s="23"/>
      <c r="N25" s="23"/>
      <c r="O25" s="23"/>
      <c r="P25" s="23"/>
      <c r="Q25" s="23">
        <f>F25*0.1</f>
        <v>700</v>
      </c>
      <c r="R25" s="23">
        <f>F25*0.6</f>
        <v>4200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1:28" s="24" customFormat="1" ht="13.7" customHeight="1" x14ac:dyDescent="0.25">
      <c r="A26" s="18">
        <v>76</v>
      </c>
      <c r="B26" s="18" t="s">
        <v>109</v>
      </c>
      <c r="C26" s="19" t="s">
        <v>53</v>
      </c>
      <c r="D26" s="20" t="s">
        <v>54</v>
      </c>
      <c r="E26" s="21">
        <v>16000</v>
      </c>
      <c r="F26" s="21">
        <v>40000</v>
      </c>
      <c r="G26" s="18"/>
      <c r="H26" s="22" t="s">
        <v>129</v>
      </c>
      <c r="I26" s="23">
        <f>F26*0.4</f>
        <v>16000</v>
      </c>
      <c r="J26" s="23">
        <f>F26*0.6</f>
        <v>24000</v>
      </c>
      <c r="K26" s="23"/>
      <c r="L26" s="23"/>
      <c r="M26" s="23"/>
      <c r="N26" s="23"/>
      <c r="O26" s="23"/>
      <c r="P26" s="23"/>
      <c r="Q26" s="23">
        <f>F26*0.1</f>
        <v>4000</v>
      </c>
      <c r="R26" s="23">
        <f>F26*0.6</f>
        <v>24000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1:28" s="24" customFormat="1" ht="13.7" customHeight="1" x14ac:dyDescent="0.25">
      <c r="A27" s="18">
        <v>77</v>
      </c>
      <c r="B27" s="18" t="s">
        <v>110</v>
      </c>
      <c r="C27" s="19" t="s">
        <v>55</v>
      </c>
      <c r="D27" s="20" t="s">
        <v>56</v>
      </c>
      <c r="E27" s="21">
        <v>4400</v>
      </c>
      <c r="F27" s="21">
        <v>11000</v>
      </c>
      <c r="G27" s="18"/>
      <c r="H27" s="22" t="s">
        <v>129</v>
      </c>
      <c r="I27" s="23">
        <f>F27*0.4</f>
        <v>4400</v>
      </c>
      <c r="J27" s="23">
        <f>F27*1</f>
        <v>11000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spans="1:28" s="24" customFormat="1" ht="13.7" customHeight="1" x14ac:dyDescent="0.25">
      <c r="A28" s="18">
        <v>78</v>
      </c>
      <c r="B28" s="18" t="s">
        <v>111</v>
      </c>
      <c r="C28" s="19" t="s">
        <v>57</v>
      </c>
      <c r="D28" s="20" t="s">
        <v>58</v>
      </c>
      <c r="E28" s="21">
        <v>600</v>
      </c>
      <c r="F28" s="21">
        <v>1500</v>
      </c>
      <c r="G28" s="18"/>
      <c r="H28" s="22" t="s">
        <v>129</v>
      </c>
      <c r="I28" s="23">
        <f>F28*0.4</f>
        <v>600</v>
      </c>
      <c r="J28" s="23">
        <f>F28*1</f>
        <v>1500</v>
      </c>
      <c r="K28" s="23"/>
      <c r="L28" s="23"/>
      <c r="M28" s="23"/>
      <c r="N28" s="23"/>
      <c r="O28" s="23"/>
      <c r="P28" s="23"/>
      <c r="Q28" s="23">
        <f>F28*0.1</f>
        <v>150</v>
      </c>
      <c r="R28" s="23">
        <f>F28*0.6</f>
        <v>900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s="24" customFormat="1" ht="13.7" customHeight="1" x14ac:dyDescent="0.25">
      <c r="A29" s="18">
        <v>79</v>
      </c>
      <c r="B29" s="18" t="s">
        <v>112</v>
      </c>
      <c r="C29" s="19" t="s">
        <v>59</v>
      </c>
      <c r="D29" s="20" t="s">
        <v>60</v>
      </c>
      <c r="E29" s="21">
        <v>12000</v>
      </c>
      <c r="F29" s="21">
        <v>30000</v>
      </c>
      <c r="G29" s="18"/>
      <c r="H29" s="22" t="s">
        <v>129</v>
      </c>
      <c r="I29" s="23">
        <f>F29*0.4</f>
        <v>12000</v>
      </c>
      <c r="J29" s="23">
        <f>F29*1</f>
        <v>30000</v>
      </c>
      <c r="K29" s="23"/>
      <c r="L29" s="23"/>
      <c r="M29" s="23"/>
      <c r="N29" s="23"/>
      <c r="O29" s="23"/>
      <c r="P29" s="23"/>
      <c r="Q29" s="23">
        <f>F29*0.1</f>
        <v>3000</v>
      </c>
      <c r="R29" s="23">
        <f>F29*0.6</f>
        <v>18000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pans="1:28" s="24" customFormat="1" ht="13.7" customHeight="1" x14ac:dyDescent="0.25">
      <c r="A30" s="18">
        <v>80</v>
      </c>
      <c r="B30" s="18" t="s">
        <v>113</v>
      </c>
      <c r="C30" s="19" t="s">
        <v>61</v>
      </c>
      <c r="D30" s="20" t="s">
        <v>62</v>
      </c>
      <c r="E30" s="21">
        <v>400</v>
      </c>
      <c r="F30" s="21">
        <v>1000</v>
      </c>
      <c r="G30" s="18"/>
      <c r="H30" s="22" t="s">
        <v>129</v>
      </c>
      <c r="I30" s="23">
        <f>F30*0.4</f>
        <v>400</v>
      </c>
      <c r="J30" s="23">
        <f>F30*1</f>
        <v>1000</v>
      </c>
      <c r="K30" s="23"/>
      <c r="L30" s="23"/>
      <c r="M30" s="23"/>
      <c r="N30" s="23"/>
      <c r="O30" s="23"/>
      <c r="P30" s="23"/>
      <c r="Q30" s="23">
        <f>F30*0.1</f>
        <v>100</v>
      </c>
      <c r="R30" s="23">
        <f>F30*0.6</f>
        <v>600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1:28" s="24" customFormat="1" ht="13.7" customHeight="1" x14ac:dyDescent="0.25">
      <c r="A31" s="18">
        <v>81</v>
      </c>
      <c r="B31" s="18" t="s">
        <v>114</v>
      </c>
      <c r="C31" s="19" t="s">
        <v>63</v>
      </c>
      <c r="D31" s="20" t="s">
        <v>64</v>
      </c>
      <c r="E31" s="21">
        <v>1600</v>
      </c>
      <c r="F31" s="21">
        <v>4000</v>
      </c>
      <c r="G31" s="18"/>
      <c r="H31" s="22" t="s">
        <v>129</v>
      </c>
      <c r="I31" s="23">
        <f>F31*0.4</f>
        <v>1600</v>
      </c>
      <c r="J31" s="23">
        <f>F31*1</f>
        <v>4000</v>
      </c>
      <c r="K31" s="23"/>
      <c r="L31" s="23"/>
      <c r="M31" s="23"/>
      <c r="N31" s="23"/>
      <c r="O31" s="23"/>
      <c r="P31" s="23"/>
      <c r="Q31" s="23">
        <f>F31*0.1</f>
        <v>400</v>
      </c>
      <c r="R31" s="23">
        <f>F31*0.6</f>
        <v>2400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spans="1:28" s="24" customFormat="1" ht="13.7" customHeight="1" x14ac:dyDescent="0.25">
      <c r="A32" s="18">
        <v>87</v>
      </c>
      <c r="B32" s="18" t="s">
        <v>120</v>
      </c>
      <c r="C32" s="19" t="s">
        <v>75</v>
      </c>
      <c r="D32" s="20" t="s">
        <v>76</v>
      </c>
      <c r="E32" s="21">
        <v>800</v>
      </c>
      <c r="F32" s="21">
        <v>2000</v>
      </c>
      <c r="G32" s="18"/>
      <c r="H32" s="22" t="s">
        <v>129</v>
      </c>
      <c r="K32" s="23">
        <f>F32*0.4</f>
        <v>800</v>
      </c>
      <c r="L32" s="23">
        <f>F32*0.6</f>
        <v>1200</v>
      </c>
      <c r="M32" s="23"/>
      <c r="N32" s="23"/>
      <c r="O32" s="23"/>
      <c r="P32" s="23"/>
      <c r="S32" s="23"/>
      <c r="T32" s="23"/>
      <c r="U32" s="23">
        <f>F32*0.1</f>
        <v>200</v>
      </c>
      <c r="V32" s="23">
        <f>F32*0.6</f>
        <v>1200</v>
      </c>
      <c r="W32" s="23"/>
      <c r="X32" s="23"/>
      <c r="Y32" s="23"/>
      <c r="Z32" s="23"/>
      <c r="AA32" s="23"/>
      <c r="AB32" s="23"/>
    </row>
    <row r="33" spans="1:28" s="24" customFormat="1" ht="13.7" customHeight="1" x14ac:dyDescent="0.25">
      <c r="A33" s="18">
        <v>82</v>
      </c>
      <c r="B33" s="18" t="s">
        <v>115</v>
      </c>
      <c r="C33" s="19" t="s">
        <v>65</v>
      </c>
      <c r="D33" s="20" t="s">
        <v>66</v>
      </c>
      <c r="E33" s="21">
        <v>300</v>
      </c>
      <c r="F33" s="21">
        <v>750</v>
      </c>
      <c r="G33" s="18"/>
      <c r="H33" s="22" t="s">
        <v>129</v>
      </c>
      <c r="I33" s="23">
        <f>F33*0.4</f>
        <v>300</v>
      </c>
      <c r="J33" s="23">
        <f>F33*1</f>
        <v>750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spans="1:28" s="24" customFormat="1" ht="13.7" customHeight="1" x14ac:dyDescent="0.25">
      <c r="A34" s="18">
        <v>88</v>
      </c>
      <c r="B34" s="18" t="s">
        <v>121</v>
      </c>
      <c r="C34" s="19" t="s">
        <v>77</v>
      </c>
      <c r="D34" s="20" t="s">
        <v>78</v>
      </c>
      <c r="E34" s="21">
        <v>23038</v>
      </c>
      <c r="F34" s="21">
        <v>57595</v>
      </c>
      <c r="G34" s="18"/>
      <c r="H34" s="22" t="s">
        <v>129</v>
      </c>
      <c r="K34" s="23"/>
      <c r="L34" s="23"/>
      <c r="M34" s="23">
        <f>F34*0.4</f>
        <v>23038</v>
      </c>
      <c r="N34" s="23">
        <f>F34*0.6</f>
        <v>34557</v>
      </c>
      <c r="O34" s="23"/>
      <c r="P34" s="23"/>
      <c r="S34" s="23"/>
      <c r="T34" s="23"/>
      <c r="U34" s="23">
        <f>F34*0.1</f>
        <v>5759.5</v>
      </c>
      <c r="V34" s="23">
        <f>F34*0.6</f>
        <v>34557</v>
      </c>
      <c r="W34" s="23"/>
      <c r="X34" s="23"/>
      <c r="Y34" s="23"/>
      <c r="Z34" s="23"/>
      <c r="AA34" s="23"/>
      <c r="AB34" s="23"/>
    </row>
    <row r="35" spans="1:28" s="24" customFormat="1" ht="13.7" customHeight="1" x14ac:dyDescent="0.25">
      <c r="A35" s="18">
        <v>83</v>
      </c>
      <c r="B35" s="18" t="s">
        <v>116</v>
      </c>
      <c r="C35" s="19" t="s">
        <v>67</v>
      </c>
      <c r="D35" s="20" t="s">
        <v>68</v>
      </c>
      <c r="E35" s="21">
        <v>96</v>
      </c>
      <c r="F35" s="21">
        <v>240</v>
      </c>
      <c r="G35" s="18"/>
      <c r="H35" s="22" t="s">
        <v>129</v>
      </c>
      <c r="I35" s="23">
        <f>F35*0.4</f>
        <v>96</v>
      </c>
      <c r="J35" s="23">
        <f>F35*1</f>
        <v>240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s="24" customFormat="1" ht="13.7" customHeight="1" x14ac:dyDescent="0.25">
      <c r="A36" s="18">
        <v>84</v>
      </c>
      <c r="B36" s="18" t="s">
        <v>117</v>
      </c>
      <c r="C36" s="19" t="s">
        <v>69</v>
      </c>
      <c r="D36" s="20" t="s">
        <v>70</v>
      </c>
      <c r="E36" s="21">
        <v>4800</v>
      </c>
      <c r="F36" s="21">
        <v>12000</v>
      </c>
      <c r="G36" s="18"/>
      <c r="H36" s="22" t="s">
        <v>129</v>
      </c>
      <c r="I36" s="23">
        <f>F36*0.4</f>
        <v>4800</v>
      </c>
      <c r="J36" s="23">
        <f>F36*0.6</f>
        <v>7200</v>
      </c>
      <c r="K36" s="23"/>
      <c r="L36" s="23"/>
      <c r="M36" s="23"/>
      <c r="N36" s="23"/>
      <c r="O36" s="23"/>
      <c r="P36" s="23"/>
      <c r="Q36" s="23">
        <f>F36*0.1</f>
        <v>1200</v>
      </c>
      <c r="R36" s="23">
        <f>F36*0.6</f>
        <v>7200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s="24" customFormat="1" ht="13.7" customHeight="1" x14ac:dyDescent="0.25">
      <c r="A37" s="18">
        <v>89</v>
      </c>
      <c r="B37" s="18" t="s">
        <v>122</v>
      </c>
      <c r="C37" s="19" t="s">
        <v>79</v>
      </c>
      <c r="D37" s="25" t="s">
        <v>80</v>
      </c>
      <c r="E37" s="21">
        <v>1307.2</v>
      </c>
      <c r="F37" s="21">
        <v>3268</v>
      </c>
      <c r="G37" s="18"/>
      <c r="H37" s="22" t="s">
        <v>129</v>
      </c>
      <c r="K37" s="23"/>
      <c r="L37" s="23"/>
      <c r="M37" s="23">
        <f>F37*0.4</f>
        <v>1307.2</v>
      </c>
      <c r="N37" s="23">
        <f>F37*0.6</f>
        <v>1960.8</v>
      </c>
      <c r="O37" s="23"/>
      <c r="P37" s="23"/>
      <c r="S37" s="23"/>
      <c r="T37" s="23"/>
      <c r="U37" s="23">
        <f>F37*0.1</f>
        <v>326.8</v>
      </c>
      <c r="V37" s="23">
        <f>F37*0.6</f>
        <v>1960.8</v>
      </c>
      <c r="W37" s="23"/>
      <c r="X37" s="23"/>
      <c r="Y37" s="23"/>
      <c r="Z37" s="23"/>
      <c r="AA37" s="23"/>
      <c r="AB37" s="23"/>
    </row>
    <row r="38" spans="1:28" s="24" customFormat="1" ht="13.7" customHeight="1" x14ac:dyDescent="0.25">
      <c r="A38" s="18">
        <v>95</v>
      </c>
      <c r="B38" s="18" t="s">
        <v>128</v>
      </c>
      <c r="C38" s="19" t="s">
        <v>91</v>
      </c>
      <c r="D38" s="20" t="s">
        <v>92</v>
      </c>
      <c r="E38" s="21">
        <v>1600</v>
      </c>
      <c r="F38" s="21">
        <v>4000</v>
      </c>
      <c r="G38" s="18"/>
      <c r="H38" s="22" t="s">
        <v>129</v>
      </c>
      <c r="I38" s="23">
        <f>F38*0.4</f>
        <v>1600</v>
      </c>
      <c r="J38" s="23">
        <f>F38*0.6</f>
        <v>2400</v>
      </c>
      <c r="K38" s="23"/>
      <c r="L38" s="23"/>
      <c r="M38" s="23"/>
      <c r="N38" s="23"/>
      <c r="O38" s="23"/>
      <c r="P38" s="23"/>
      <c r="S38" s="23">
        <f>F38*0.1</f>
        <v>400</v>
      </c>
      <c r="T38" s="23">
        <f>F38*0.6</f>
        <v>2400</v>
      </c>
      <c r="U38" s="23"/>
      <c r="V38" s="23"/>
      <c r="W38" s="23"/>
      <c r="X38" s="23"/>
      <c r="Y38" s="23"/>
      <c r="Z38" s="23"/>
      <c r="AA38" s="23"/>
      <c r="AB38" s="23"/>
    </row>
    <row r="39" spans="1:28" s="24" customFormat="1" ht="13.7" customHeight="1" x14ac:dyDescent="0.25">
      <c r="A39" s="18">
        <v>92</v>
      </c>
      <c r="B39" s="18" t="s">
        <v>125</v>
      </c>
      <c r="C39" s="19" t="s">
        <v>85</v>
      </c>
      <c r="D39" s="20" t="s">
        <v>86</v>
      </c>
      <c r="E39" s="21">
        <v>32</v>
      </c>
      <c r="F39" s="21">
        <v>80</v>
      </c>
      <c r="G39" s="18"/>
      <c r="H39" s="22" t="s">
        <v>129</v>
      </c>
      <c r="I39" s="23">
        <f>F39*0.4</f>
        <v>32</v>
      </c>
      <c r="J39" s="23">
        <f>F39*1</f>
        <v>80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1:28" s="24" customFormat="1" ht="13.7" customHeight="1" x14ac:dyDescent="0.25">
      <c r="A40" s="18">
        <v>85</v>
      </c>
      <c r="B40" s="18" t="s">
        <v>118</v>
      </c>
      <c r="C40" s="19" t="s">
        <v>71</v>
      </c>
      <c r="D40" s="20" t="s">
        <v>72</v>
      </c>
      <c r="E40" s="21">
        <v>6000</v>
      </c>
      <c r="F40" s="21">
        <v>15000</v>
      </c>
      <c r="G40" s="18"/>
      <c r="H40" s="22" t="s">
        <v>129</v>
      </c>
      <c r="I40" s="23">
        <f>F40*0.4</f>
        <v>6000</v>
      </c>
      <c r="J40" s="23">
        <f>F40*0.6</f>
        <v>9000</v>
      </c>
      <c r="K40" s="23"/>
      <c r="L40" s="23"/>
      <c r="M40" s="23"/>
      <c r="N40" s="23"/>
      <c r="O40" s="23"/>
      <c r="P40" s="23"/>
      <c r="S40" s="23"/>
      <c r="T40" s="23"/>
      <c r="U40" s="23"/>
      <c r="V40" s="23"/>
      <c r="W40" s="23"/>
      <c r="X40" s="23"/>
      <c r="Y40" s="23">
        <f>F40*0.1</f>
        <v>1500</v>
      </c>
      <c r="Z40" s="23">
        <f>F40*0.6</f>
        <v>9000</v>
      </c>
      <c r="AA40" s="23"/>
      <c r="AB40" s="23"/>
    </row>
    <row r="41" spans="1:28" s="24" customFormat="1" ht="13.7" customHeight="1" x14ac:dyDescent="0.25">
      <c r="A41" s="18">
        <v>86</v>
      </c>
      <c r="B41" s="18" t="s">
        <v>119</v>
      </c>
      <c r="C41" s="19" t="s">
        <v>73</v>
      </c>
      <c r="D41" s="20" t="s">
        <v>74</v>
      </c>
      <c r="E41" s="21">
        <v>46076</v>
      </c>
      <c r="F41" s="21">
        <v>115190</v>
      </c>
      <c r="G41" s="18"/>
      <c r="H41" s="22" t="s">
        <v>129</v>
      </c>
      <c r="I41" s="23">
        <f>F41*0.4</f>
        <v>46076</v>
      </c>
      <c r="J41" s="23">
        <f>F41*0.6</f>
        <v>69114</v>
      </c>
      <c r="K41" s="23"/>
      <c r="L41" s="23"/>
      <c r="M41" s="23"/>
      <c r="N41" s="23"/>
      <c r="O41" s="23"/>
      <c r="P41" s="23"/>
      <c r="S41" s="23"/>
      <c r="T41" s="23"/>
      <c r="U41" s="23">
        <f>F41*0.1</f>
        <v>11519</v>
      </c>
      <c r="V41" s="23">
        <f>F41*0.6</f>
        <v>69114</v>
      </c>
      <c r="W41" s="23"/>
      <c r="X41" s="23"/>
      <c r="Y41" s="23"/>
      <c r="Z41" s="23"/>
      <c r="AA41" s="23"/>
      <c r="AB41" s="23"/>
    </row>
    <row r="42" spans="1:28" s="24" customFormat="1" ht="13.7" customHeight="1" x14ac:dyDescent="0.25">
      <c r="A42" s="18">
        <v>90</v>
      </c>
      <c r="B42" s="18" t="s">
        <v>123</v>
      </c>
      <c r="C42" s="19" t="s">
        <v>81</v>
      </c>
      <c r="D42" s="20" t="s">
        <v>82</v>
      </c>
      <c r="E42" s="21">
        <v>6080</v>
      </c>
      <c r="F42" s="21">
        <v>15200</v>
      </c>
      <c r="G42" s="18"/>
      <c r="H42" s="22" t="s">
        <v>129</v>
      </c>
      <c r="K42" s="23">
        <f>F42*0.4</f>
        <v>6080</v>
      </c>
      <c r="L42" s="23">
        <f>F42*0.6</f>
        <v>9120</v>
      </c>
      <c r="M42" s="23"/>
      <c r="N42" s="23"/>
      <c r="O42" s="23"/>
      <c r="P42" s="23"/>
      <c r="S42" s="23"/>
      <c r="T42" s="23"/>
      <c r="U42" s="23">
        <f>F42*0.1</f>
        <v>1520</v>
      </c>
      <c r="V42" s="23">
        <f>F42*0.6</f>
        <v>9120</v>
      </c>
      <c r="W42" s="23"/>
      <c r="X42" s="23"/>
      <c r="Y42" s="23"/>
      <c r="Z42" s="23"/>
      <c r="AA42" s="23"/>
      <c r="AB42" s="23"/>
    </row>
    <row r="43" spans="1:28" s="24" customFormat="1" ht="13.7" customHeight="1" x14ac:dyDescent="0.25">
      <c r="A43" s="18">
        <v>91</v>
      </c>
      <c r="B43" s="18" t="s">
        <v>124</v>
      </c>
      <c r="C43" s="19" t="s">
        <v>83</v>
      </c>
      <c r="D43" s="20" t="s">
        <v>84</v>
      </c>
      <c r="E43" s="21">
        <v>200</v>
      </c>
      <c r="F43" s="21">
        <v>500</v>
      </c>
      <c r="G43" s="18"/>
      <c r="H43" s="22" t="s">
        <v>129</v>
      </c>
      <c r="I43" s="23">
        <f>F43*0.4</f>
        <v>200</v>
      </c>
      <c r="J43" s="23">
        <f>F43*1</f>
        <v>500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s="24" customFormat="1" ht="13.7" customHeight="1" x14ac:dyDescent="0.25">
      <c r="A44" s="18">
        <v>93</v>
      </c>
      <c r="B44" s="18" t="s">
        <v>126</v>
      </c>
      <c r="C44" s="19" t="s">
        <v>87</v>
      </c>
      <c r="D44" s="20" t="s">
        <v>88</v>
      </c>
      <c r="E44" s="21">
        <v>1800</v>
      </c>
      <c r="F44" s="21">
        <v>4500</v>
      </c>
      <c r="G44" s="18"/>
      <c r="H44" s="22" t="s">
        <v>129</v>
      </c>
      <c r="I44" s="23">
        <f>F44*0.4</f>
        <v>1800</v>
      </c>
      <c r="J44" s="23">
        <f>F44*1</f>
        <v>4500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s="24" customFormat="1" ht="13.7" customHeight="1" x14ac:dyDescent="0.25">
      <c r="A45" s="18">
        <v>94</v>
      </c>
      <c r="B45" s="18" t="s">
        <v>127</v>
      </c>
      <c r="C45" s="19" t="s">
        <v>89</v>
      </c>
      <c r="D45" s="20" t="s">
        <v>90</v>
      </c>
      <c r="E45" s="21">
        <v>2000</v>
      </c>
      <c r="F45" s="21">
        <v>5000</v>
      </c>
      <c r="G45" s="18"/>
      <c r="H45" s="22" t="s">
        <v>129</v>
      </c>
      <c r="I45" s="23">
        <f>F45*0.4</f>
        <v>2000</v>
      </c>
      <c r="J45" s="23">
        <f>F45*1</f>
        <v>5000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</sheetData>
  <sortState ref="A10:AD104">
    <sortCondition ref="C10:C104"/>
  </sortState>
  <mergeCells count="14">
    <mergeCell ref="A3:AB3"/>
    <mergeCell ref="A2:AB2"/>
    <mergeCell ref="A6:AB6"/>
    <mergeCell ref="U8:V8"/>
    <mergeCell ref="W8:X8"/>
    <mergeCell ref="Y8:Z8"/>
    <mergeCell ref="AA8:AB8"/>
    <mergeCell ref="I8:J8"/>
    <mergeCell ref="K8:L8"/>
    <mergeCell ref="M8:N8"/>
    <mergeCell ref="O8:P8"/>
    <mergeCell ref="Q8:R8"/>
    <mergeCell ref="S8:T8"/>
    <mergeCell ref="A4:AB4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año 2020_CMF_Guias</vt:lpstr>
      <vt:lpstr>'año 2020_CMF_Guias'!Área_de_impresión</vt:lpstr>
      <vt:lpstr>'año 2020_CMF_Guias'!Títulos_a_imprimir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Gerardo Alfredo Icaza Palacio</cp:lastModifiedBy>
  <cp:lastPrinted>2019-11-22T01:52:25Z</cp:lastPrinted>
  <dcterms:created xsi:type="dcterms:W3CDTF">2019-05-24T16:51:22Z</dcterms:created>
  <dcterms:modified xsi:type="dcterms:W3CDTF">2019-11-22T20:09:32Z</dcterms:modified>
</cp:coreProperties>
</file>